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распр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  <definedName name="_xlnm.Print_Area" localSheetId="40">'распр'!$A:$IV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1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<sst xmlns="http://schemas.openxmlformats.org/spreadsheetml/2006/main" count="2294" uniqueCount="566">
  <si>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</si>
  <si>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</si>
  <si>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</si>
  <si>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</si>
  <si>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</si>
  <si>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</si>
  <si>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</si>
  <si>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</si>
  <si>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</si>
  <si>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</si>
  <si>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</si>
  <si>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</si>
  <si>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</si>
  <si>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</si>
  <si>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</si>
  <si>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</si>
  <si>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</si>
  <si>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</si>
  <si>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</si>
  <si>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</si>
  <si>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</si>
  <si>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</si>
  <si>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</si>
  <si>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</si>
  <si>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</si>
  <si>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</si>
  <si>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</si>
  <si>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</si>
  <si>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</si>
  <si>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</si>
  <si>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</si>
  <si>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</si>
  <si>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</si>
  <si>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</si>
  <si>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</si>
  <si>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</si>
  <si>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</si>
  <si>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</si>
  <si>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</si>
  <si>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</si>
  <si>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</si>
  <si>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</si>
  <si>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</si>
  <si>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</si>
  <si>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</si>
  <si>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</si>
  <si>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</si>
  <si>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</si>
  <si>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</si>
  <si>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</si>
  <si>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</si>
  <si>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</si>
  <si>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</si>
  <si>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</si>
  <si>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</si>
  <si>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</si>
  <si>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</si>
  <si>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</si>
  <si>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</si>
  <si>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</si>
  <si>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</si>
  <si>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</si>
  <si>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</si>
  <si>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</si>
  <si>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</si>
  <si>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</si>
  <si>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</si>
  <si>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</si>
  <si>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</si>
  <si>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</si>
  <si>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</si>
  <si>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</si>
  <si>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</si>
  <si>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</si>
  <si>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</si>
  <si>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</si>
  <si>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</si>
  <si>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</si>
  <si>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</si>
  <si>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</si>
  <si>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</si>
  <si>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</si>
  <si>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</si>
  <si>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</si>
  <si>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</si>
  <si>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</si>
  <si>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</si>
  <si>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</si>
  <si>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</si>
  <si>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</si>
  <si>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</si>
  <si>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</si>
  <si>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</si>
  <si>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</si>
  <si>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</si>
  <si>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</si>
  <si>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</si>
  <si>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</si>
  <si>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</si>
  <si>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</si>
  <si>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</si>
  <si>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</si>
  <si>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</si>
  <si>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</si>
  <si>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</si>
  <si>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</si>
  <si>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</si>
  <si>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</si>
  <si>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</si>
  <si>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</si>
  <si>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</si>
  <si>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</si>
  <si>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</si>
  <si>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</si>
  <si>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</si>
  <si>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</si>
  <si>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</si>
  <si>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</si>
  <si>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</si>
  <si>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</si>
  <si>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</si>
  <si>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</si>
  <si>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</si>
  <si>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</si>
  <si>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</si>
  <si>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</si>
  <si>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</si>
  <si>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</si>
  <si>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</si>
  <si>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</si>
  <si>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</si>
  <si>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</si>
  <si>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</si>
  <si>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</si>
  <si>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</si>
  <si>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</si>
  <si>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</si>
  <si>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</si>
  <si>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</si>
  <si>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</si>
  <si>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</si>
  <si>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</si>
  <si>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</si>
  <si>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</si>
  <si>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</si>
  <si>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</si>
  <si>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</si>
  <si>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</si>
  <si>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</si>
  <si>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</si>
  <si>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</si>
  <si>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</si>
  <si>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</si>
  <si>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</si>
  <si>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</si>
  <si>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</si>
  <si>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</si>
  <si>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</si>
  <si>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</si>
  <si>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</si>
  <si>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</si>
  <si>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</si>
  <si>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</si>
  <si>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</si>
  <si>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</si>
  <si>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</si>
  <si>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</si>
  <si>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</si>
  <si>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</si>
  <si>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</si>
  <si>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</si>
  <si>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</si>
  <si>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</si>
  <si>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</si>
  <si>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</si>
  <si>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</si>
  <si>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</si>
  <si>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</si>
  <si>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</si>
  <si>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</si>
  <si>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</si>
  <si>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</si>
  <si>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</si>
  <si>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</si>
  <si>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</si>
  <si>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</si>
  <si>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</si>
  <si>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</si>
  <si>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</si>
  <si>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</si>
  <si>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</si>
  <si>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</si>
  <si>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</si>
  <si>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</si>
  <si>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</si>
  <si>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</si>
  <si>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</si>
  <si>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</si>
  <si>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</si>
  <si>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</si>
  <si>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</si>
  <si>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</si>
  <si>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</si>
  <si>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</si>
  <si>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</si>
  <si>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</si>
  <si>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</si>
  <si>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</si>
  <si>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</si>
  <si>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</si>
  <si>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</si>
  <si>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</si>
  <si>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</si>
  <si>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</si>
  <si>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</si>
  <si>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</si>
  <si>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</si>
  <si>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</si>
  <si>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</si>
  <si>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</si>
  <si>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</si>
  <si>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</si>
  <si>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</si>
  <si>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</si>
  <si>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</si>
  <si>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</si>
  <si>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</si>
  <si>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</si>
  <si>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</si>
  <si>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</si>
  <si>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</si>
  <si>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</si>
  <si>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</si>
  <si>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</si>
  <si>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</si>
  <si>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</si>
  <si>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</si>
  <si>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</si>
  <si>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</si>
  <si>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</si>
  <si>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</si>
  <si>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</si>
  <si>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</si>
  <si>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</si>
  <si>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</si>
  <si>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</si>
  <si>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</si>
  <si>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</si>
  <si>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</si>
  <si>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</si>
  <si>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</si>
  <si>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</si>
  <si>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</si>
  <si>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</si>
  <si>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</si>
  <si>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</si>
  <si>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</si>
  <si>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</si>
  <si>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</si>
  <si>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</si>
  <si>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</si>
  <si>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</si>
  <si>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</si>
  <si>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</si>
  <si>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</si>
  <si>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</si>
  <si>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</si>
  <si>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</si>
  <si>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</si>
  <si>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</si>
  <si>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</si>
  <si>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</si>
  <si>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</si>
  <si>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</si>
  <si>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</si>
  <si>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</si>
  <si>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</si>
  <si>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</si>
  <si>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</si>
  <si>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</si>
  <si>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</si>
  <si>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</si>
  <si>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</si>
  <si>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</si>
  <si>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</si>
  <si>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</si>
  <si>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</si>
  <si>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</si>
  <si>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</si>
  <si>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</si>
  <si>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</si>
  <si>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</si>
  <si>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</si>
  <si>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</si>
  <si>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</si>
  <si>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</si>
  <si>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</si>
  <si>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</si>
  <si>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</si>
  <si>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</si>
  <si>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</si>
  <si>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</si>
  <si>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</si>
  <si>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</si>
  <si>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</si>
  <si>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</si>
  <si>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</si>
  <si>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</si>
  <si>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</si>
  <si>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</si>
  <si>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</si>
  <si>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</si>
  <si>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</si>
  <si>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</si>
  <si>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</si>
  <si>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</si>
  <si>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</si>
  <si>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</si>
  <si>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</si>
  <si>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</si>
  <si>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</si>
  <si>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</si>
  <si>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</si>
  <si>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</si>
  <si>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</si>
  <si>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</si>
  <si>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</si>
  <si>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</si>
  <si>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</si>
  <si>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</si>
  <si>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</si>
  <si>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</si>
  <si>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</si>
  <si>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</si>
  <si>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</si>
  <si>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</si>
  <si>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</si>
  <si>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</si>
  <si>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</si>
  <si>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</si>
  <si>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</si>
  <si>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</si>
  <si>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</si>
  <si>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</si>
  <si>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</si>
  <si>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</si>
  <si>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</si>
  <si>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</si>
  <si>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</si>
  <si>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</si>
  <si>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</si>
  <si>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</si>
  <si>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</si>
  <si>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</si>
  <si>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</si>
  <si>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</si>
  <si>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</si>
  <si>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</si>
  <si>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</si>
  <si>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</si>
  <si>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</si>
  <si>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</si>
  <si>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</si>
  <si>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</si>
  <si>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</si>
  <si>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</si>
  <si>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</si>
  <si>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</si>
  <si>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</si>
  <si>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</si>
  <si>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</si>
  <si>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</si>
  <si>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</si>
  <si>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</si>
  <si>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</si>
  <si>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</si>
  <si>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</si>
  <si>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</si>
  <si>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</si>
  <si>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</si>
  <si>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</si>
  <si>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</si>
  <si>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</si>
  <si>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</si>
  <si>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</si>
  <si>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</si>
  <si>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</si>
  <si>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</si>
  <si>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</si>
  <si>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</si>
  <si>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</si>
  <si>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</si>
  <si>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</si>
  <si>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</si>
  <si>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</si>
  <si>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</si>
  <si>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</si>
  <si>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</si>
  <si>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</si>
  <si>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</si>
  <si>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</si>
  <si>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</si>
  <si>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</si>
  <si>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</si>
  <si>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</si>
  <si>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</si>
  <si>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</si>
  <si>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</si>
  <si>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</si>
  <si>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</si>
  <si>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</si>
  <si>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</si>
  <si>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</si>
  <si>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Глава муниципального образования</t>
  </si>
  <si>
    <t>002 05 00</t>
  </si>
  <si>
    <t>070 01 00</t>
  </si>
  <si>
    <t>Код  ГРБС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</si>
  <si>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</si>
  <si>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</si>
  <si>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795 04 00</t>
  </si>
  <si>
    <t>431 01 00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</si>
  <si>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</si>
  <si>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</si>
  <si>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</si>
  <si>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</si>
  <si>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</si>
  <si>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</si>
  <si>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600 01 01</t>
  </si>
  <si>
    <t>002 01 00</t>
  </si>
  <si>
    <t>795 01 00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</si>
  <si>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</si>
  <si>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</si>
  <si>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</si>
  <si>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</si>
  <si>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</si>
  <si>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</si>
  <si>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Резервный фонд местной администрации</t>
  </si>
  <si>
    <t>092 06 00</t>
  </si>
  <si>
    <t>Содержание ребенка в семье опекуна и приемной семье</t>
  </si>
  <si>
    <t>600 01 05</t>
  </si>
  <si>
    <t>Расходы, связанные с финансированием мероприятий по профилактике дорожно-транспортного травматизма</t>
  </si>
  <si>
    <t>795 03 00</t>
  </si>
  <si>
    <t>Участие в мероприятиях по охране окружающей среды в границах муниципального образования</t>
  </si>
  <si>
    <t>410 01 00</t>
  </si>
  <si>
    <t>Реализация функций,связанных с общегосударственным управлением</t>
  </si>
  <si>
    <t>092 09 00</t>
  </si>
  <si>
    <t>600 03 02</t>
  </si>
  <si>
    <t>Создание условий для развития на территории муниципального образования физической культуры и спорта</t>
  </si>
  <si>
    <t>Организация и осуществлелние деятельности по опеке и попечительству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</si>
  <si>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</si>
  <si>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600 02 01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</si>
  <si>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</si>
  <si>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</si>
  <si>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Текущий ремонт придомовых и дворовых территорий,включая проезды и въезды, пешеходные дорожки, установка,содержание и ремонт ограждений  газонов,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</si>
  <si>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Создание зон отдыха, в том числе обустройство,солержание и уборка территорий детских и спортивных площадок, выполнение оформления к праздничным мероприятиям на территории муниципального образования</t>
  </si>
  <si>
    <t>Участие в обеспечении чистоты и порядка на территории муниципального образования,оборудование контейнерных площадок на дворовых территориях</t>
  </si>
  <si>
    <t>Организация работ по компенсационнму озеленению, озеленение и содержание территорий зеленых насаждений, ремонт и защита расположенных на них объектов зеленых насаждений, проведение санитарных рубок, удаление аварийных, больных деревьев и кустарников, организация учета зеленых насаждений внутриквартального озеленения</t>
  </si>
  <si>
    <t>200</t>
  </si>
  <si>
    <t>440 01 00</t>
  </si>
  <si>
    <t>440 02 00</t>
  </si>
  <si>
    <t>Содержание и обеспечение деятельности муниципальных учреждений культуры</t>
  </si>
  <si>
    <t>487 01 00</t>
  </si>
  <si>
    <t>092 05 00</t>
  </si>
  <si>
    <t>Проведение выборов в представительные органы муниципального образования</t>
  </si>
  <si>
    <t>Члены избирательной комиссии</t>
  </si>
  <si>
    <t>002 07 00</t>
  </si>
  <si>
    <t>020 01 01</t>
  </si>
  <si>
    <t>80</t>
  </si>
  <si>
    <t>493,4</t>
  </si>
  <si>
    <t>Закупка товаров, работ и услуг для государственных (муниципальных) нужд</t>
  </si>
  <si>
    <t xml:space="preserve">            (тыс.руб)</t>
  </si>
  <si>
    <t>01 02</t>
  </si>
  <si>
    <t>01 03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</si>
  <si>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</si>
  <si>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</si>
  <si>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</si>
  <si>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</si>
  <si>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</si>
  <si>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</si>
  <si>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01 04</t>
  </si>
  <si>
    <t>01 07</t>
  </si>
  <si>
    <t>01 11</t>
  </si>
  <si>
    <t>01 13</t>
  </si>
  <si>
    <t>03 09</t>
  </si>
  <si>
    <t>05 03</t>
  </si>
  <si>
    <t>06 05</t>
  </si>
  <si>
    <t>07 07</t>
  </si>
  <si>
    <t>08 01</t>
  </si>
  <si>
    <t>08 04</t>
  </si>
  <si>
    <t>10 04</t>
  </si>
  <si>
    <t>11 01</t>
  </si>
  <si>
    <t>12 02</t>
  </si>
  <si>
    <t>Код вида расходов (группа)</t>
  </si>
  <si>
    <t>Код раздела/подраздела</t>
  </si>
  <si>
    <t>Расходы,связанные с финансированием целевой рограммы в области защиты прав потребителей</t>
  </si>
  <si>
    <t>Расходы, связанные с финансированием мероприятий по профилактике терроризма и экстремизма</t>
  </si>
  <si>
    <t>Расходы, связанные с финансированием мероприятий по профилактике правонарушений</t>
  </si>
  <si>
    <t>Проведение работ по военно-патриотическому воспитанию граждан Российской Федерации на территории муниципального образования</t>
  </si>
  <si>
    <t>Организация и проведение досуговых мероприятий для жителей муниципального образования</t>
  </si>
  <si>
    <t>002 80 02</t>
  </si>
  <si>
    <t>511 80 03</t>
  </si>
  <si>
    <t>Вознаграждения приемным родителям</t>
  </si>
  <si>
    <t>511 80 04</t>
  </si>
  <si>
    <t>Социальное обеспечение и иные выплаты населению</t>
  </si>
  <si>
    <t xml:space="preserve">                    ВЕДОМСТВЕННАЯ СТРУКТУРА РАСХОДОВ БЮДЖЕТА МО ИЗМАЙЛОВСКОЕ НА 2014 ГОД</t>
  </si>
  <si>
    <t>Местная администрация Муниципального образования муниципальный округ Измайловское</t>
  </si>
  <si>
    <t>Муниципальный Совет Муниципального образования муниципальный округ Измайловское</t>
  </si>
  <si>
    <t>2,3</t>
  </si>
  <si>
    <t>Избирательная комиссия Муниципального образования Муниципальный округ Измайловское</t>
  </si>
  <si>
    <t>2.8</t>
  </si>
  <si>
    <t>2.9</t>
  </si>
  <si>
    <t>2.10</t>
  </si>
  <si>
    <t>2.11</t>
  </si>
  <si>
    <t>1.1.1</t>
  </si>
  <si>
    <t>1.2.1</t>
  </si>
  <si>
    <t>1.2.2</t>
  </si>
  <si>
    <t>1.2.3</t>
  </si>
  <si>
    <t>2.1.1</t>
  </si>
  <si>
    <t>2.2.1</t>
  </si>
  <si>
    <t>2.2.2</t>
  </si>
  <si>
    <t>2.2.3</t>
  </si>
  <si>
    <t>2.3.1</t>
  </si>
  <si>
    <t>2.4.1</t>
  </si>
  <si>
    <t>2.5.1</t>
  </si>
  <si>
    <t>2.7.1</t>
  </si>
  <si>
    <t>2.8.1</t>
  </si>
  <si>
    <t>2.9.1</t>
  </si>
  <si>
    <t>2.10.1</t>
  </si>
  <si>
    <t>1.11.1</t>
  </si>
  <si>
    <t>2.12</t>
  </si>
  <si>
    <t>2.12.1</t>
  </si>
  <si>
    <t>2.13</t>
  </si>
  <si>
    <t>2.13.1</t>
  </si>
  <si>
    <t>2.14</t>
  </si>
  <si>
    <t>2.14.1</t>
  </si>
  <si>
    <t>2.15</t>
  </si>
  <si>
    <t>2.15.1</t>
  </si>
  <si>
    <t>2.16</t>
  </si>
  <si>
    <t>.216.1</t>
  </si>
  <si>
    <t>2.17</t>
  </si>
  <si>
    <t>2.17.1</t>
  </si>
  <si>
    <t>2.18</t>
  </si>
  <si>
    <t>2.18.1</t>
  </si>
  <si>
    <t>2.19</t>
  </si>
  <si>
    <t>2.19.1</t>
  </si>
  <si>
    <t>2.20</t>
  </si>
  <si>
    <t>2.20.1</t>
  </si>
  <si>
    <t>2.21</t>
  </si>
  <si>
    <t>2.21.1</t>
  </si>
  <si>
    <t>2.21.2</t>
  </si>
  <si>
    <t>2.22</t>
  </si>
  <si>
    <t>2.22.1</t>
  </si>
  <si>
    <t>2.22.2</t>
  </si>
  <si>
    <t>2.23</t>
  </si>
  <si>
    <t>2.23.1</t>
  </si>
  <si>
    <t>2.24</t>
  </si>
  <si>
    <t>2.24.1</t>
  </si>
  <si>
    <t>2.25</t>
  </si>
  <si>
    <t>2.25.1</t>
  </si>
  <si>
    <t>2.26</t>
  </si>
  <si>
    <t>2.26.1</t>
  </si>
  <si>
    <t>2.27</t>
  </si>
  <si>
    <t>2.27.1</t>
  </si>
  <si>
    <t>3.1.1</t>
  </si>
  <si>
    <t>3.2.1</t>
  </si>
  <si>
    <t xml:space="preserve">                 Приложение 3 к решению МС МО Измайловское от 27.11.2013 № 263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</si>
</sst>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6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19"/>
      <c r="B1" s="519"/>
      <c r="C1" s="519"/>
      <c r="D1" s="519"/>
      <c r="E1" s="519"/>
      <c r="F1" s="519"/>
      <c r="G1" s="519"/>
      <c r="H1" s="519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20"/>
      <c r="F1" s="520"/>
      <c r="G1" s="520"/>
    </row>
    <row r="2" spans="1:8" ht="21" customHeight="1">
      <c r="A2" s="519"/>
      <c r="B2" s="519"/>
      <c r="C2" s="519"/>
      <c r="D2" s="519"/>
      <c r="E2" s="519"/>
      <c r="F2" s="519"/>
      <c r="G2" s="519"/>
      <c r="H2" s="519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133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21" t="s">
        <v>366</v>
      </c>
      <c r="B1" s="521"/>
      <c r="C1" s="521"/>
      <c r="D1" s="521"/>
      <c r="E1" s="521"/>
      <c r="F1" s="521"/>
      <c r="G1" s="521"/>
    </row>
    <row r="2" ht="12.75" hidden="1">
      <c r="G2" t="s">
        <v>98</v>
      </c>
    </row>
    <row r="3" spans="1:7" ht="25.5" hidden="1">
      <c r="A3" s="3" t="s">
        <v>95</v>
      </c>
      <c r="B3" s="3" t="s">
        <v>97</v>
      </c>
      <c r="C3" s="19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</row>
    <row r="4" spans="1:7" ht="19.5" customHeight="1" hidden="1">
      <c r="A4" s="32">
        <v>10000</v>
      </c>
      <c r="B4" s="21" t="s">
        <v>99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100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101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313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96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14"/>
      <c r="C4" s="514"/>
      <c r="D4" s="514"/>
      <c r="E4" s="514"/>
      <c r="F4" s="514"/>
      <c r="G4" s="514"/>
      <c r="H4" s="514"/>
      <c r="I4" s="514"/>
      <c r="J4" s="514"/>
      <c r="K4" s="514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16"/>
      <c r="E3" s="516"/>
      <c r="F3" s="516"/>
      <c r="G3" s="516"/>
    </row>
    <row r="4" spans="1:7" ht="12.75">
      <c r="A4" s="46"/>
      <c r="B4" s="130"/>
      <c r="C4" s="49"/>
      <c r="D4" s="131"/>
      <c r="E4" s="516"/>
      <c r="F4" s="516"/>
      <c r="G4" s="51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16"/>
      <c r="E124" s="516"/>
      <c r="F124" s="516"/>
      <c r="G124" s="516"/>
    </row>
    <row r="125" spans="1:7" ht="12.75">
      <c r="A125" s="46"/>
      <c r="B125" s="130"/>
      <c r="C125" s="49"/>
      <c r="D125" s="131"/>
      <c r="E125" s="516"/>
      <c r="F125" s="516"/>
      <c r="G125" s="516"/>
    </row>
    <row r="126" spans="1:7" ht="12.75">
      <c r="A126" s="46"/>
      <c r="B126" s="130"/>
      <c r="C126" s="49"/>
      <c r="D126" s="131"/>
      <c r="E126" s="516"/>
      <c r="F126" s="516"/>
      <c r="G126" s="516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23"/>
      <c r="B130" s="523"/>
      <c r="C130" s="523"/>
      <c r="D130" s="523"/>
      <c r="E130" s="523"/>
      <c r="F130" s="523"/>
      <c r="G130" s="523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16"/>
      <c r="E239" s="516"/>
      <c r="F239" s="516"/>
      <c r="G239" s="516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16"/>
      <c r="F354" s="516"/>
      <c r="G354" s="516"/>
    </row>
    <row r="355" spans="1:7" ht="12.75">
      <c r="A355" s="46"/>
      <c r="B355" s="130"/>
      <c r="C355" s="49"/>
      <c r="D355" s="516"/>
      <c r="E355" s="516"/>
      <c r="F355" s="516"/>
      <c r="G355" s="516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16"/>
      <c r="F467" s="516"/>
      <c r="G467" s="516"/>
    </row>
    <row r="468" spans="1:7" ht="12.75">
      <c r="A468" s="46"/>
      <c r="B468" s="130"/>
      <c r="C468" s="49"/>
      <c r="D468" s="516"/>
      <c r="E468" s="516"/>
      <c r="F468" s="516"/>
      <c r="G468" s="516"/>
    </row>
    <row r="469" spans="1:7" ht="12.75">
      <c r="A469" s="46"/>
      <c r="B469" s="130"/>
      <c r="C469" s="49"/>
      <c r="D469" s="131"/>
      <c r="E469" s="516"/>
      <c r="F469" s="516"/>
      <c r="G469" s="516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16"/>
      <c r="F581" s="516"/>
      <c r="G581" s="516"/>
    </row>
    <row r="582" spans="1:7" ht="12.75">
      <c r="A582" s="46"/>
      <c r="B582" s="130"/>
      <c r="C582" s="49"/>
      <c r="D582" s="516"/>
      <c r="E582" s="516"/>
      <c r="F582" s="516"/>
      <c r="G582" s="516"/>
    </row>
    <row r="583" spans="1:7" ht="12.75">
      <c r="A583" s="46"/>
      <c r="B583" s="130"/>
      <c r="C583" s="49"/>
      <c r="D583" s="131"/>
      <c r="E583" s="516"/>
      <c r="F583" s="516"/>
      <c r="G583" s="516"/>
    </row>
    <row r="584" spans="1:7" ht="12.75">
      <c r="A584" s="46"/>
      <c r="B584" s="130"/>
      <c r="C584" s="49"/>
      <c r="D584" s="131"/>
      <c r="E584" s="516"/>
      <c r="F584" s="516"/>
      <c r="G584" s="516"/>
    </row>
    <row r="585" spans="1:7" ht="12.75">
      <c r="A585" s="46"/>
      <c r="B585" s="130"/>
      <c r="C585" s="49"/>
      <c r="D585" s="131"/>
      <c r="E585" s="516"/>
      <c r="F585" s="516"/>
      <c r="G585" s="516"/>
    </row>
    <row r="586" spans="1:7" ht="12.75">
      <c r="A586" s="46"/>
      <c r="B586" s="130"/>
      <c r="C586" s="49"/>
      <c r="D586" s="131"/>
      <c r="E586" s="516"/>
      <c r="F586" s="516"/>
      <c r="G586" s="516"/>
    </row>
    <row r="587" spans="1:7" ht="12.75">
      <c r="A587" s="46"/>
      <c r="B587" s="130"/>
      <c r="C587" s="49"/>
      <c r="D587" s="131"/>
      <c r="E587" s="516"/>
      <c r="F587" s="516"/>
      <c r="G587" s="516"/>
    </row>
    <row r="588" spans="1:7" ht="12.75">
      <c r="A588" s="46"/>
      <c r="B588" s="130"/>
      <c r="C588" s="49"/>
      <c r="D588" s="131"/>
      <c r="E588" s="516"/>
      <c r="F588" s="516"/>
      <c r="G588" s="516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16"/>
      <c r="F700" s="516"/>
      <c r="G700" s="516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18"/>
      <c r="G809" s="518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16"/>
      <c r="F834" s="516"/>
      <c r="G834" s="516"/>
    </row>
    <row r="835" spans="1:7" ht="12.75">
      <c r="A835" s="46"/>
      <c r="B835" s="130"/>
      <c r="C835" s="49"/>
      <c r="D835" s="49"/>
      <c r="E835" s="516"/>
      <c r="F835" s="516"/>
      <c r="G835" s="516"/>
    </row>
    <row r="836" spans="1:7" ht="12.75">
      <c r="A836" s="46"/>
      <c r="B836" s="130"/>
      <c r="C836" s="49"/>
      <c r="D836" s="49"/>
      <c r="E836" s="131"/>
      <c r="F836" s="522"/>
      <c r="G836" s="522"/>
    </row>
    <row r="837" spans="1:7" ht="12.75">
      <c r="A837" s="46"/>
      <c r="B837" s="130"/>
      <c r="C837" s="49"/>
      <c r="D837" s="49"/>
      <c r="E837" s="131"/>
      <c r="F837" s="522"/>
      <c r="G837" s="522"/>
    </row>
    <row r="838" spans="1:7" ht="12.75">
      <c r="A838" s="46"/>
      <c r="B838" s="130"/>
      <c r="C838" s="49"/>
      <c r="D838" s="49"/>
      <c r="E838" s="131"/>
      <c r="F838" s="522"/>
      <c r="G838" s="522"/>
    </row>
    <row r="839" spans="1:7" ht="12.75">
      <c r="A839" s="46"/>
      <c r="B839" s="130"/>
      <c r="C839" s="49"/>
      <c r="D839" s="49"/>
      <c r="E839" s="131"/>
      <c r="F839" s="522"/>
      <c r="G839" s="522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15"/>
      <c r="C1" s="515"/>
      <c r="D1" s="515"/>
      <c r="E1" s="515"/>
      <c r="F1" s="515"/>
      <c r="G1" s="515"/>
      <c r="H1" s="515"/>
      <c r="I1" s="515"/>
      <c r="J1" s="515"/>
      <c r="K1" s="515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15"/>
      <c r="C108" s="515"/>
      <c r="D108" s="515"/>
      <c r="E108" s="515"/>
      <c r="F108" s="515"/>
      <c r="G108" s="515"/>
      <c r="H108" s="515"/>
      <c r="I108" s="515"/>
      <c r="J108" s="515"/>
      <c r="K108" s="515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15"/>
      <c r="C219" s="515"/>
      <c r="D219" s="515"/>
      <c r="E219" s="515"/>
      <c r="F219" s="515"/>
      <c r="G219" s="515"/>
      <c r="H219" s="515"/>
      <c r="I219" s="515"/>
      <c r="J219" s="515"/>
      <c r="K219" s="515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15"/>
      <c r="C326" s="515"/>
      <c r="D326" s="515"/>
      <c r="E326" s="515"/>
      <c r="F326" s="515"/>
      <c r="G326" s="515"/>
      <c r="H326" s="515"/>
      <c r="I326" s="515"/>
      <c r="J326" s="515"/>
      <c r="K326" s="515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15"/>
      <c r="C432" s="515"/>
      <c r="D432" s="515"/>
      <c r="E432" s="515"/>
      <c r="F432" s="515"/>
      <c r="G432" s="515"/>
      <c r="H432" s="515"/>
      <c r="I432" s="515"/>
      <c r="J432" s="515"/>
      <c r="K432" s="515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15"/>
      <c r="C538" s="515"/>
      <c r="D538" s="515"/>
      <c r="E538" s="515"/>
      <c r="F538" s="515"/>
      <c r="G538" s="515"/>
      <c r="H538" s="515"/>
      <c r="I538" s="515"/>
      <c r="J538" s="515"/>
      <c r="K538" s="515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15"/>
      <c r="C541" s="515"/>
      <c r="D541" s="515"/>
      <c r="E541" s="515"/>
      <c r="F541" s="515"/>
      <c r="G541" s="515"/>
      <c r="H541" s="515"/>
      <c r="I541" s="515"/>
      <c r="J541" s="515"/>
      <c r="K541" s="515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15"/>
      <c r="C649" s="515"/>
      <c r="D649" s="515"/>
      <c r="E649" s="515"/>
      <c r="F649" s="515"/>
      <c r="G649" s="515"/>
      <c r="H649" s="515"/>
      <c r="I649" s="515"/>
      <c r="J649" s="515"/>
      <c r="K649" s="515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18"/>
      <c r="D4" s="518"/>
    </row>
    <row r="5" spans="1:4" ht="12.75">
      <c r="A5" s="128"/>
      <c r="B5" s="525"/>
      <c r="C5" s="525"/>
      <c r="D5" s="525"/>
    </row>
    <row r="6" spans="1:4" ht="12.75">
      <c r="A6" s="128"/>
      <c r="B6" s="128"/>
      <c r="C6" s="128"/>
      <c r="D6" s="128"/>
    </row>
    <row r="7" spans="1:4" ht="12.75">
      <c r="A7" s="517"/>
      <c r="B7" s="517"/>
      <c r="C7" s="517"/>
      <c r="D7" s="517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301</v>
      </c>
    </row>
    <row r="50" spans="1:7" ht="12.75">
      <c r="A50" s="15"/>
      <c r="B50" s="2"/>
      <c r="C50" s="16"/>
      <c r="D50" s="524"/>
      <c r="E50" s="524"/>
      <c r="F50" s="524"/>
      <c r="G50" s="524"/>
    </row>
    <row r="51" spans="1:7" ht="12.75">
      <c r="A51" s="15"/>
      <c r="B51" s="2"/>
      <c r="C51" s="16"/>
      <c r="D51" s="17"/>
      <c r="E51" s="524"/>
      <c r="F51" s="524"/>
      <c r="G51" s="524"/>
    </row>
    <row r="52" spans="1:7" ht="12.75">
      <c r="A52" s="15"/>
      <c r="B52" s="2"/>
      <c r="C52" s="524"/>
      <c r="D52" s="524"/>
      <c r="E52" s="524"/>
      <c r="F52" s="524"/>
      <c r="G52" s="524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20"/>
      <c r="F1" s="520"/>
      <c r="G1" s="520"/>
    </row>
    <row r="2" spans="1:8" ht="18">
      <c r="A2" s="519"/>
      <c r="B2" s="519"/>
      <c r="C2" s="519"/>
      <c r="D2" s="519"/>
      <c r="E2" s="519"/>
      <c r="F2" s="519"/>
      <c r="G2" s="519"/>
      <c r="H2" s="519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133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24"/>
      <c r="F4" s="524"/>
      <c r="G4" s="524"/>
    </row>
    <row r="5" spans="1:7" ht="5.25" customHeight="1">
      <c r="A5" s="15"/>
      <c r="B5" s="2"/>
      <c r="C5" s="16"/>
      <c r="D5" s="16"/>
      <c r="E5" s="524"/>
      <c r="F5" s="524"/>
      <c r="G5" s="524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16"/>
      <c r="J37" s="516"/>
      <c r="K37" s="516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16"/>
      <c r="J38" s="516"/>
      <c r="K38" s="516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22"/>
      <c r="K39" s="522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22"/>
      <c r="K40" s="522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22"/>
      <c r="K41" s="522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22"/>
      <c r="K42" s="522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15"/>
      <c r="C1" s="515"/>
      <c r="D1" s="515"/>
      <c r="E1" s="515"/>
      <c r="F1" s="515"/>
      <c r="G1" s="515"/>
      <c r="H1" s="515"/>
      <c r="I1" s="515"/>
      <c r="J1" s="515"/>
      <c r="K1" s="515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16"/>
      <c r="E2" s="516"/>
      <c r="F2" s="516"/>
      <c r="G2" s="516"/>
      <c r="H2" s="516"/>
    </row>
    <row r="3" spans="1:8" ht="11.25" customHeight="1">
      <c r="A3" s="46"/>
      <c r="B3" s="130"/>
      <c r="C3" s="48"/>
      <c r="D3" s="516"/>
      <c r="E3" s="516"/>
      <c r="F3" s="516"/>
      <c r="G3" s="516"/>
      <c r="H3" s="516"/>
    </row>
    <row r="4" spans="1:8" ht="11.25" customHeight="1">
      <c r="A4" s="46"/>
      <c r="B4" s="130"/>
      <c r="C4" s="48"/>
      <c r="D4" s="516"/>
      <c r="E4" s="516"/>
      <c r="F4" s="516"/>
      <c r="G4" s="516"/>
      <c r="H4" s="516"/>
    </row>
    <row r="5" spans="1:8" ht="9" customHeight="1">
      <c r="A5" s="46"/>
      <c r="B5" s="130"/>
      <c r="C5" s="48"/>
      <c r="D5" s="131"/>
      <c r="E5" s="131"/>
      <c r="F5" s="516"/>
      <c r="G5" s="516"/>
      <c r="H5" s="516"/>
    </row>
    <row r="6" spans="1:8" ht="9.75" customHeight="1">
      <c r="A6" s="46"/>
      <c r="B6" s="130"/>
      <c r="C6" s="48"/>
      <c r="D6" s="131"/>
      <c r="E6" s="131"/>
      <c r="F6" s="516"/>
      <c r="G6" s="516"/>
      <c r="H6" s="516"/>
    </row>
    <row r="7" spans="1:8" ht="13.5" customHeight="1">
      <c r="A7" s="46"/>
      <c r="B7" s="130"/>
      <c r="C7" s="48"/>
      <c r="D7" s="131"/>
      <c r="E7" s="131"/>
      <c r="F7" s="516"/>
      <c r="G7" s="516"/>
      <c r="H7" s="516"/>
    </row>
    <row r="8" spans="1:8" ht="9" customHeight="1">
      <c r="A8" s="46"/>
      <c r="B8" s="130"/>
      <c r="C8" s="48"/>
      <c r="D8" s="131"/>
      <c r="E8" s="131"/>
      <c r="F8" s="516"/>
      <c r="G8" s="516"/>
      <c r="H8" s="516"/>
    </row>
    <row r="9" spans="1:8" ht="8.25" customHeight="1">
      <c r="A9" s="46"/>
      <c r="B9" s="130"/>
      <c r="C9" s="48"/>
      <c r="D9" s="131"/>
      <c r="E9" s="131"/>
      <c r="F9" s="516"/>
      <c r="G9" s="516"/>
      <c r="H9" s="516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15"/>
      <c r="B11" s="515"/>
      <c r="C11" s="515"/>
      <c r="D11" s="515"/>
      <c r="E11" s="515"/>
      <c r="F11" s="515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29" t="s">
        <v>155</v>
      </c>
      <c r="M1" s="529"/>
      <c r="N1" s="529"/>
      <c r="O1" s="529"/>
      <c r="P1" s="529"/>
      <c r="U1" s="142" t="s">
        <v>135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29" t="s">
        <v>397</v>
      </c>
      <c r="M2" s="529"/>
      <c r="N2" s="529"/>
      <c r="O2" s="529"/>
      <c r="P2" s="529"/>
      <c r="U2" s="142" t="s">
        <v>396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29" t="s">
        <v>298</v>
      </c>
      <c r="M3" s="529"/>
      <c r="N3" s="529"/>
      <c r="O3" s="529"/>
      <c r="P3" s="529"/>
      <c r="U3" s="142" t="s">
        <v>298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26" t="s">
        <v>156</v>
      </c>
      <c r="J5" s="526"/>
      <c r="K5" s="526"/>
      <c r="L5" s="526"/>
      <c r="M5" s="526"/>
      <c r="N5" s="526"/>
      <c r="O5" s="526"/>
      <c r="P5" s="526"/>
      <c r="R5" s="527" t="s">
        <v>365</v>
      </c>
      <c r="S5" s="527"/>
      <c r="T5" s="527"/>
      <c r="U5" s="527"/>
    </row>
    <row r="6" spans="1:15" ht="12.75">
      <c r="A6" s="528"/>
      <c r="B6" s="528"/>
      <c r="C6" s="528"/>
      <c r="D6" s="528"/>
      <c r="E6" s="528"/>
      <c r="F6" s="528"/>
      <c r="G6" s="528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266</v>
      </c>
      <c r="U7" s="142" t="s">
        <v>266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288</v>
      </c>
      <c r="K8" s="153" t="s">
        <v>289</v>
      </c>
      <c r="L8" s="152" t="s">
        <v>290</v>
      </c>
      <c r="M8" s="152" t="s">
        <v>291</v>
      </c>
      <c r="N8" s="152" t="s">
        <v>205</v>
      </c>
      <c r="O8" s="152" t="s">
        <v>348</v>
      </c>
      <c r="P8" s="155" t="s">
        <v>134</v>
      </c>
      <c r="R8" s="151" t="s">
        <v>376</v>
      </c>
      <c r="S8" s="152" t="s">
        <v>136</v>
      </c>
      <c r="T8" s="153" t="s">
        <v>112</v>
      </c>
      <c r="U8" s="156" t="s">
        <v>299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332</v>
      </c>
      <c r="J9" s="164" t="s">
        <v>330</v>
      </c>
      <c r="K9" s="165" t="s">
        <v>331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332</v>
      </c>
      <c r="S9" s="171" t="s">
        <v>137</v>
      </c>
      <c r="T9" s="172" t="s">
        <v>272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118</v>
      </c>
      <c r="K10" s="182" t="s">
        <v>333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171</v>
      </c>
      <c r="T10" s="190" t="s">
        <v>273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333</v>
      </c>
      <c r="L11" s="197" t="s">
        <v>334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401</v>
      </c>
      <c r="T11" s="190" t="s">
        <v>274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333</v>
      </c>
      <c r="L12" s="197" t="s">
        <v>334</v>
      </c>
      <c r="M12" s="198" t="s">
        <v>336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172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406</v>
      </c>
      <c r="K13" s="197" t="s">
        <v>333</v>
      </c>
      <c r="L13" s="197" t="s">
        <v>241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71</v>
      </c>
      <c r="T13" s="190" t="s">
        <v>146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333</v>
      </c>
      <c r="L14" s="197" t="s">
        <v>241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147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328</v>
      </c>
      <c r="J15" s="192" t="s">
        <v>407</v>
      </c>
      <c r="K15" s="206" t="s">
        <v>269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72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399</v>
      </c>
      <c r="K16" s="182" t="s">
        <v>400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73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166</v>
      </c>
      <c r="K17" s="182" t="s">
        <v>400</v>
      </c>
      <c r="L17" s="197" t="s">
        <v>408</v>
      </c>
      <c r="M17" s="198" t="s">
        <v>409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148</v>
      </c>
      <c r="T17" s="190" t="s">
        <v>149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119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74</v>
      </c>
      <c r="T18" s="190" t="s">
        <v>150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167</v>
      </c>
      <c r="K19" s="182" t="s">
        <v>1</v>
      </c>
      <c r="L19" s="197" t="s">
        <v>410</v>
      </c>
      <c r="M19" s="198" t="s">
        <v>409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220</v>
      </c>
      <c r="T19" s="190" t="s">
        <v>151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175</v>
      </c>
      <c r="K20" s="182" t="s">
        <v>1</v>
      </c>
      <c r="L20" s="197" t="s">
        <v>157</v>
      </c>
      <c r="M20" s="198" t="s">
        <v>409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92</v>
      </c>
      <c r="T20" s="190" t="s">
        <v>403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222</v>
      </c>
      <c r="J21" s="192" t="s">
        <v>94</v>
      </c>
      <c r="K21" s="206" t="s">
        <v>123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243</v>
      </c>
      <c r="T21" s="190" t="s">
        <v>75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283</v>
      </c>
      <c r="K22" s="182" t="s">
        <v>53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76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174</v>
      </c>
      <c r="K23" s="182" t="s">
        <v>53</v>
      </c>
      <c r="L23" s="197" t="s">
        <v>411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77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168</v>
      </c>
      <c r="K24" s="182" t="s">
        <v>53</v>
      </c>
      <c r="L24" s="197" t="s">
        <v>411</v>
      </c>
      <c r="M24" s="198" t="s">
        <v>54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78</v>
      </c>
      <c r="T24" s="190" t="s">
        <v>79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120</v>
      </c>
      <c r="J25" s="192" t="s">
        <v>56</v>
      </c>
      <c r="K25" s="206" t="s">
        <v>57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270</v>
      </c>
      <c r="T25" s="190" t="s">
        <v>206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285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153</v>
      </c>
      <c r="T26" s="190" t="s">
        <v>80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412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270</v>
      </c>
      <c r="T27" s="190" t="s">
        <v>81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412</v>
      </c>
      <c r="M28" s="198" t="s">
        <v>132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207</v>
      </c>
      <c r="T28" s="190" t="s">
        <v>208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286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268</v>
      </c>
      <c r="T29" s="190" t="s">
        <v>209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58</v>
      </c>
      <c r="T30" s="190" t="s">
        <v>63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234</v>
      </c>
      <c r="T31" s="190" t="s">
        <v>154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284</v>
      </c>
      <c r="J32" s="192" t="s">
        <v>213</v>
      </c>
      <c r="K32" s="206" t="s">
        <v>278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328</v>
      </c>
      <c r="S32" s="175" t="s">
        <v>64</v>
      </c>
      <c r="T32" s="215" t="s">
        <v>65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214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66</v>
      </c>
      <c r="T33" s="190" t="s">
        <v>67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82</v>
      </c>
      <c r="T34" s="190" t="s">
        <v>190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287</v>
      </c>
      <c r="J35" s="192" t="s">
        <v>281</v>
      </c>
      <c r="K35" s="206" t="s">
        <v>282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83</v>
      </c>
      <c r="T35" s="190" t="s">
        <v>173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191</v>
      </c>
      <c r="T36" s="190" t="s">
        <v>192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217</v>
      </c>
      <c r="J37" s="192" t="s">
        <v>389</v>
      </c>
      <c r="K37" s="206" t="s">
        <v>390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193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391</v>
      </c>
      <c r="J38" s="181" t="s">
        <v>392</v>
      </c>
      <c r="K38" s="182" t="s">
        <v>393</v>
      </c>
      <c r="L38" s="197"/>
      <c r="M38" s="198"/>
      <c r="N38" s="210"/>
      <c r="O38" s="211"/>
      <c r="P38" s="187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215</v>
      </c>
      <c r="J39" s="192" t="s">
        <v>258</v>
      </c>
      <c r="K39" s="206" t="s">
        <v>259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195</v>
      </c>
      <c r="T39" s="224" t="s">
        <v>196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394</v>
      </c>
      <c r="K40" s="182" t="s">
        <v>395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375</v>
      </c>
      <c r="K41" s="182" t="s">
        <v>395</v>
      </c>
      <c r="L41" s="197" t="s">
        <v>107</v>
      </c>
      <c r="M41" s="198" t="s">
        <v>409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164</v>
      </c>
      <c r="T41" s="231" t="s">
        <v>165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254</v>
      </c>
      <c r="K42" s="182">
        <v>1806</v>
      </c>
      <c r="L42" s="197" t="s">
        <v>15</v>
      </c>
      <c r="M42" s="198" t="s">
        <v>409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217</v>
      </c>
      <c r="J43" s="192" t="s">
        <v>260</v>
      </c>
      <c r="K43" s="206" t="s">
        <v>261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354</v>
      </c>
      <c r="K46" s="182" t="s">
        <v>405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85</v>
      </c>
      <c r="K47" s="182" t="s">
        <v>405</v>
      </c>
      <c r="L47" s="197" t="s">
        <v>110</v>
      </c>
      <c r="M47" s="198" t="s">
        <v>371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409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370</v>
      </c>
      <c r="K50" s="248">
        <v>3004</v>
      </c>
      <c r="L50" s="249" t="s">
        <v>158</v>
      </c>
      <c r="M50" s="250" t="s">
        <v>409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159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133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28"/>
      <c r="B6" s="528"/>
      <c r="C6" s="528"/>
      <c r="D6" s="528"/>
      <c r="E6" s="528"/>
      <c r="F6" s="528"/>
      <c r="G6" s="528"/>
      <c r="H6" s="528"/>
      <c r="I6" s="528"/>
      <c r="J6" s="528"/>
      <c r="K6" s="528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135</v>
      </c>
    </row>
    <row r="2" spans="1:21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396</v>
      </c>
    </row>
    <row r="3" spans="1:21" ht="12.75">
      <c r="A3" s="146"/>
      <c r="B3" s="147"/>
      <c r="C3" s="143"/>
      <c r="D3" s="143"/>
      <c r="E3" s="143"/>
      <c r="F3" s="143"/>
      <c r="G3" s="142" t="s">
        <v>396</v>
      </c>
      <c r="I3" s="284"/>
      <c r="J3" s="270"/>
      <c r="K3" s="238"/>
      <c r="L3" s="300"/>
      <c r="M3" s="300"/>
      <c r="N3" s="300"/>
      <c r="O3" s="300"/>
      <c r="P3" s="300"/>
      <c r="U3" s="142" t="s">
        <v>298</v>
      </c>
    </row>
    <row r="4" spans="1:16" ht="12.75">
      <c r="A4" s="146"/>
      <c r="B4" s="147"/>
      <c r="C4" s="143"/>
      <c r="D4" s="143"/>
      <c r="E4" s="529" t="s">
        <v>298</v>
      </c>
      <c r="F4" s="529"/>
      <c r="G4" s="529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27" t="s">
        <v>365</v>
      </c>
      <c r="S5" s="527"/>
      <c r="T5" s="527"/>
      <c r="U5" s="527"/>
    </row>
    <row r="6" spans="1:16" ht="12.75">
      <c r="A6" s="526" t="s">
        <v>312</v>
      </c>
      <c r="B6" s="526"/>
      <c r="C6" s="526"/>
      <c r="D6" s="526"/>
      <c r="E6" s="526"/>
      <c r="F6" s="526"/>
      <c r="G6" s="526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266</v>
      </c>
      <c r="I7" s="284"/>
      <c r="J7" s="270"/>
      <c r="K7" s="238"/>
      <c r="L7" s="270"/>
      <c r="M7" s="380"/>
      <c r="N7" s="270"/>
      <c r="O7" s="212"/>
      <c r="P7" s="300"/>
      <c r="U7" s="142" t="s">
        <v>266</v>
      </c>
    </row>
    <row r="8" spans="1:21" ht="64.5" thickBot="1">
      <c r="A8" s="151" t="s">
        <v>30</v>
      </c>
      <c r="B8" s="152" t="s">
        <v>288</v>
      </c>
      <c r="C8" s="153" t="s">
        <v>289</v>
      </c>
      <c r="D8" s="152" t="s">
        <v>290</v>
      </c>
      <c r="E8" s="152" t="s">
        <v>291</v>
      </c>
      <c r="F8" s="152" t="s">
        <v>238</v>
      </c>
      <c r="G8" s="154" t="s">
        <v>205</v>
      </c>
      <c r="I8" s="390"/>
      <c r="J8" s="228"/>
      <c r="K8" s="390"/>
      <c r="L8" s="228"/>
      <c r="M8" s="228"/>
      <c r="N8" s="228"/>
      <c r="O8" s="228"/>
      <c r="P8" s="381"/>
      <c r="R8" s="151" t="s">
        <v>376</v>
      </c>
      <c r="S8" s="152" t="s">
        <v>136</v>
      </c>
      <c r="T8" s="153" t="s">
        <v>112</v>
      </c>
      <c r="U8" s="156" t="s">
        <v>299</v>
      </c>
    </row>
    <row r="9" spans="1:21" ht="30">
      <c r="A9" s="157" t="s">
        <v>329</v>
      </c>
      <c r="B9" s="158" t="s">
        <v>244</v>
      </c>
      <c r="C9" s="159" t="s">
        <v>331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332</v>
      </c>
      <c r="S9" s="171" t="s">
        <v>137</v>
      </c>
      <c r="T9" s="172" t="s">
        <v>272</v>
      </c>
      <c r="U9" s="173">
        <f>U10+U28</f>
        <v>15538</v>
      </c>
    </row>
    <row r="10" spans="1:21" ht="24" customHeight="1">
      <c r="A10" s="174"/>
      <c r="B10" s="175" t="s">
        <v>351</v>
      </c>
      <c r="C10" s="176" t="s">
        <v>333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171</v>
      </c>
      <c r="T10" s="190" t="s">
        <v>273</v>
      </c>
      <c r="U10" s="191">
        <f>U11+U13+U14+U17+U18+U19+U20+U25</f>
        <v>13202</v>
      </c>
    </row>
    <row r="11" spans="1:21" ht="24" customHeight="1">
      <c r="A11" s="180" t="s">
        <v>332</v>
      </c>
      <c r="B11" s="192" t="s">
        <v>42</v>
      </c>
      <c r="C11" s="182" t="s">
        <v>333</v>
      </c>
      <c r="D11" s="182" t="s">
        <v>334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401</v>
      </c>
      <c r="T11" s="190" t="s">
        <v>274</v>
      </c>
      <c r="U11" s="191">
        <f>U12</f>
        <v>3665</v>
      </c>
    </row>
    <row r="12" spans="1:21" ht="12.75">
      <c r="A12" s="202" t="s">
        <v>335</v>
      </c>
      <c r="B12" s="203" t="s">
        <v>401</v>
      </c>
      <c r="C12" s="204" t="s">
        <v>333</v>
      </c>
      <c r="D12" s="204" t="s">
        <v>334</v>
      </c>
      <c r="E12" s="204" t="s">
        <v>336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172</v>
      </c>
      <c r="U12" s="191">
        <f>$G$13+$G$33</f>
        <v>3665</v>
      </c>
    </row>
    <row r="13" spans="1:21" ht="24" customHeight="1">
      <c r="A13" s="202" t="s">
        <v>377</v>
      </c>
      <c r="B13" s="203" t="s">
        <v>43</v>
      </c>
      <c r="C13" s="204" t="s">
        <v>333</v>
      </c>
      <c r="D13" s="204" t="s">
        <v>334</v>
      </c>
      <c r="E13" s="204" t="s">
        <v>336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71</v>
      </c>
      <c r="T13" s="190" t="s">
        <v>146</v>
      </c>
      <c r="U13" s="191">
        <f>$G$14+$G$34</f>
        <v>1312</v>
      </c>
    </row>
    <row r="14" spans="1:21" ht="16.5" customHeight="1">
      <c r="A14" s="202" t="s">
        <v>377</v>
      </c>
      <c r="B14" s="203" t="s">
        <v>124</v>
      </c>
      <c r="C14" s="204" t="s">
        <v>333</v>
      </c>
      <c r="D14" s="204" t="s">
        <v>334</v>
      </c>
      <c r="E14" s="204" t="s">
        <v>336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147</v>
      </c>
      <c r="U14" s="191">
        <f>U15+U16</f>
        <v>370</v>
      </c>
    </row>
    <row r="15" spans="1:21" ht="29.25" customHeight="1">
      <c r="A15" s="180" t="s">
        <v>343</v>
      </c>
      <c r="B15" s="192" t="s">
        <v>236</v>
      </c>
      <c r="C15" s="182" t="s">
        <v>333</v>
      </c>
      <c r="D15" s="182" t="s">
        <v>241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72</v>
      </c>
      <c r="U15" s="191">
        <f>$G$17</f>
        <v>30</v>
      </c>
    </row>
    <row r="16" spans="1:21" ht="16.5" customHeight="1">
      <c r="A16" s="202" t="s">
        <v>242</v>
      </c>
      <c r="B16" s="203" t="s">
        <v>31</v>
      </c>
      <c r="C16" s="204" t="s">
        <v>333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73</v>
      </c>
      <c r="U16" s="191">
        <f>$G$18+$G$37</f>
        <v>340</v>
      </c>
    </row>
    <row r="17" spans="1:21" ht="12.75">
      <c r="A17" s="202" t="s">
        <v>242</v>
      </c>
      <c r="B17" s="203" t="s">
        <v>44</v>
      </c>
      <c r="C17" s="204" t="s">
        <v>333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148</v>
      </c>
      <c r="T17" s="190" t="s">
        <v>149</v>
      </c>
      <c r="U17" s="191">
        <f>$G$19+$G$38</f>
        <v>18</v>
      </c>
    </row>
    <row r="18" spans="1:21" ht="25.5">
      <c r="A18" s="202" t="s">
        <v>300</v>
      </c>
      <c r="B18" s="203" t="s">
        <v>45</v>
      </c>
      <c r="C18" s="204" t="s">
        <v>333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74</v>
      </c>
      <c r="T18" s="190" t="s">
        <v>150</v>
      </c>
      <c r="U18" s="191">
        <f>$G$20+$G$39</f>
        <v>45</v>
      </c>
    </row>
    <row r="19" spans="1:21" ht="12.75">
      <c r="A19" s="202" t="s">
        <v>69</v>
      </c>
      <c r="B19" s="203" t="s">
        <v>68</v>
      </c>
      <c r="C19" s="204" t="s">
        <v>333</v>
      </c>
      <c r="D19" s="204" t="s">
        <v>241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220</v>
      </c>
      <c r="T19" s="190" t="s">
        <v>151</v>
      </c>
      <c r="U19" s="191">
        <f>$G$21+$G$40</f>
        <v>60</v>
      </c>
    </row>
    <row r="20" spans="1:21" ht="12.75">
      <c r="A20" s="202" t="s">
        <v>219</v>
      </c>
      <c r="B20" s="203" t="s">
        <v>218</v>
      </c>
      <c r="C20" s="204" t="s">
        <v>333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92</v>
      </c>
      <c r="T20" s="190" t="s">
        <v>403</v>
      </c>
      <c r="U20" s="191">
        <f>U21+U22+U23+U24</f>
        <v>165</v>
      </c>
    </row>
    <row r="21" spans="1:21" ht="12.75">
      <c r="A21" s="202" t="s">
        <v>221</v>
      </c>
      <c r="B21" s="203" t="s">
        <v>220</v>
      </c>
      <c r="C21" s="204" t="s">
        <v>333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243</v>
      </c>
      <c r="T21" s="190" t="s">
        <v>75</v>
      </c>
      <c r="U21" s="191">
        <f>$G$23</f>
        <v>71</v>
      </c>
    </row>
    <row r="22" spans="1:21" ht="12.75">
      <c r="A22" s="202" t="s">
        <v>93</v>
      </c>
      <c r="B22" s="203" t="s">
        <v>92</v>
      </c>
      <c r="C22" s="204" t="s">
        <v>333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76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333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77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333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78</v>
      </c>
      <c r="T24" s="190" t="s">
        <v>79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333</v>
      </c>
      <c r="D25" s="204" t="s">
        <v>241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270</v>
      </c>
      <c r="T25" s="190" t="s">
        <v>206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333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153</v>
      </c>
      <c r="T26" s="190" t="s">
        <v>80</v>
      </c>
      <c r="U26" s="191">
        <f>$G$28+$G$43</f>
        <v>210</v>
      </c>
    </row>
    <row r="27" spans="1:21" ht="25.5">
      <c r="A27" s="202" t="s">
        <v>271</v>
      </c>
      <c r="B27" s="203" t="s">
        <v>270</v>
      </c>
      <c r="C27" s="204" t="s">
        <v>333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270</v>
      </c>
      <c r="T27" s="190" t="s">
        <v>81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232</v>
      </c>
      <c r="C28" s="204" t="s">
        <v>333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207</v>
      </c>
      <c r="T28" s="190" t="s">
        <v>208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333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268</v>
      </c>
      <c r="T29" s="190" t="s">
        <v>209</v>
      </c>
      <c r="U29" s="191">
        <f>$G$104</f>
        <v>315</v>
      </c>
    </row>
    <row r="30" spans="1:21" ht="27" customHeight="1">
      <c r="A30" s="202"/>
      <c r="B30" s="175" t="s">
        <v>352</v>
      </c>
      <c r="C30" s="206" t="s">
        <v>333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58</v>
      </c>
      <c r="T30" s="190" t="s">
        <v>63</v>
      </c>
      <c r="U30" s="191">
        <f>$G$67+$G$70+$G$75</f>
        <v>2021</v>
      </c>
    </row>
    <row r="31" spans="1:21" ht="25.5">
      <c r="A31" s="202" t="s">
        <v>222</v>
      </c>
      <c r="B31" s="192" t="s">
        <v>237</v>
      </c>
      <c r="C31" s="182" t="s">
        <v>333</v>
      </c>
      <c r="D31" s="182" t="s">
        <v>86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234</v>
      </c>
      <c r="T31" s="190" t="s">
        <v>154</v>
      </c>
      <c r="U31" s="191">
        <f>$G$71</f>
        <v>1861</v>
      </c>
    </row>
    <row r="32" spans="1:21" ht="12.75">
      <c r="A32" s="202" t="s">
        <v>223</v>
      </c>
      <c r="B32" s="203" t="s">
        <v>401</v>
      </c>
      <c r="C32" s="204" t="s">
        <v>333</v>
      </c>
      <c r="D32" s="204" t="s">
        <v>86</v>
      </c>
      <c r="E32" s="204" t="s">
        <v>336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328</v>
      </c>
      <c r="S32" s="175" t="s">
        <v>64</v>
      </c>
      <c r="T32" s="215" t="s">
        <v>65</v>
      </c>
      <c r="U32" s="216">
        <f>U33</f>
        <v>340</v>
      </c>
    </row>
    <row r="33" spans="1:21" ht="15" customHeight="1">
      <c r="A33" s="202" t="s">
        <v>61</v>
      </c>
      <c r="B33" s="203" t="s">
        <v>43</v>
      </c>
      <c r="C33" s="204" t="s">
        <v>333</v>
      </c>
      <c r="D33" s="204" t="s">
        <v>86</v>
      </c>
      <c r="E33" s="204" t="s">
        <v>336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66</v>
      </c>
      <c r="T33" s="190" t="s">
        <v>67</v>
      </c>
      <c r="U33" s="191">
        <f>U34+U36</f>
        <v>340</v>
      </c>
    </row>
    <row r="34" spans="1:21" ht="27.75" customHeight="1">
      <c r="A34" s="202" t="s">
        <v>61</v>
      </c>
      <c r="B34" s="203" t="s">
        <v>124</v>
      </c>
      <c r="C34" s="204" t="s">
        <v>333</v>
      </c>
      <c r="D34" s="204" t="s">
        <v>86</v>
      </c>
      <c r="E34" s="204" t="s">
        <v>336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82</v>
      </c>
      <c r="T34" s="190" t="s">
        <v>190</v>
      </c>
      <c r="U34" s="191">
        <f>U35</f>
        <v>340</v>
      </c>
    </row>
    <row r="35" spans="1:21" ht="26.25" customHeight="1">
      <c r="A35" s="202" t="s">
        <v>120</v>
      </c>
      <c r="B35" s="192" t="s">
        <v>239</v>
      </c>
      <c r="C35" s="182" t="s">
        <v>333</v>
      </c>
      <c r="D35" s="182" t="s">
        <v>87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83</v>
      </c>
      <c r="T35" s="190" t="s">
        <v>173</v>
      </c>
      <c r="U35" s="191">
        <f>$G$46</f>
        <v>340</v>
      </c>
    </row>
    <row r="36" spans="1:21" ht="15.75" customHeight="1">
      <c r="A36" s="202" t="s">
        <v>121</v>
      </c>
      <c r="B36" s="203" t="s">
        <v>31</v>
      </c>
      <c r="C36" s="204" t="s">
        <v>333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191</v>
      </c>
      <c r="T36" s="190" t="s">
        <v>192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333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193</v>
      </c>
      <c r="U37" s="220"/>
    </row>
    <row r="38" spans="1:21" ht="14.25" customHeight="1">
      <c r="A38" s="202" t="s">
        <v>293</v>
      </c>
      <c r="B38" s="203" t="s">
        <v>68</v>
      </c>
      <c r="C38" s="204" t="s">
        <v>333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7.25" customHeight="1">
      <c r="A39" s="202" t="s">
        <v>294</v>
      </c>
      <c r="B39" s="203" t="s">
        <v>218</v>
      </c>
      <c r="C39" s="204" t="s">
        <v>333</v>
      </c>
      <c r="D39" s="204" t="s">
        <v>87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195</v>
      </c>
      <c r="T39" s="224" t="s">
        <v>196</v>
      </c>
      <c r="U39" s="225">
        <f>U40+U41</f>
        <v>0</v>
      </c>
    </row>
    <row r="40" spans="1:21" ht="15" customHeight="1">
      <c r="A40" s="202" t="s">
        <v>295</v>
      </c>
      <c r="B40" s="203" t="s">
        <v>220</v>
      </c>
      <c r="C40" s="204" t="s">
        <v>333</v>
      </c>
      <c r="D40" s="204" t="s">
        <v>87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296</v>
      </c>
      <c r="B41" s="203" t="s">
        <v>92</v>
      </c>
      <c r="C41" s="204" t="s">
        <v>333</v>
      </c>
      <c r="D41" s="204" t="s">
        <v>87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164</v>
      </c>
      <c r="T41" s="231" t="s">
        <v>165</v>
      </c>
      <c r="U41" s="232"/>
    </row>
    <row r="42" spans="1:21" ht="26.25" thickBot="1">
      <c r="A42" s="202" t="s">
        <v>294</v>
      </c>
      <c r="B42" s="203" t="s">
        <v>270</v>
      </c>
      <c r="C42" s="204" t="s">
        <v>333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295</v>
      </c>
      <c r="B43" s="203" t="s">
        <v>232</v>
      </c>
      <c r="C43" s="204" t="s">
        <v>333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296</v>
      </c>
      <c r="B44" s="203" t="s">
        <v>12</v>
      </c>
      <c r="C44" s="204" t="s">
        <v>333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297</v>
      </c>
      <c r="B45" s="203" t="s">
        <v>169</v>
      </c>
      <c r="C45" s="204" t="s">
        <v>333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240</v>
      </c>
      <c r="B46" s="203" t="s">
        <v>170</v>
      </c>
      <c r="C46" s="204" t="s">
        <v>333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398</v>
      </c>
      <c r="B47" s="240" t="s">
        <v>127</v>
      </c>
      <c r="C47" s="206" t="s">
        <v>269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332</v>
      </c>
      <c r="B48" s="241" t="s">
        <v>128</v>
      </c>
      <c r="C48" s="206" t="s">
        <v>400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332</v>
      </c>
      <c r="B49" s="243" t="s">
        <v>0</v>
      </c>
      <c r="C49" s="182" t="s">
        <v>400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335</v>
      </c>
      <c r="B50" s="203" t="s">
        <v>270</v>
      </c>
      <c r="C50" s="204" t="s">
        <v>400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377</v>
      </c>
      <c r="B51" s="203" t="s">
        <v>12</v>
      </c>
      <c r="C51" s="204" t="s">
        <v>400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328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328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242</v>
      </c>
      <c r="B54" s="203" t="s">
        <v>270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300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223</v>
      </c>
      <c r="B57" s="203" t="s">
        <v>270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265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332</v>
      </c>
      <c r="B60" s="266" t="s">
        <v>283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332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270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349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332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335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350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328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372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270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373</v>
      </c>
      <c r="C76" s="206" t="s">
        <v>278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332</v>
      </c>
      <c r="B77" s="243" t="s">
        <v>374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270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282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332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270</v>
      </c>
      <c r="C82" s="204" t="s">
        <v>256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256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280</v>
      </c>
      <c r="B84" s="240" t="s">
        <v>7</v>
      </c>
      <c r="C84" s="206" t="s">
        <v>259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332</v>
      </c>
      <c r="B85" s="243" t="s">
        <v>375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270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328</v>
      </c>
      <c r="B88" s="243" t="s">
        <v>254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270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257</v>
      </c>
      <c r="B91" s="240" t="s">
        <v>35</v>
      </c>
      <c r="C91" s="206" t="s">
        <v>261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332</v>
      </c>
      <c r="B92" s="243" t="s">
        <v>353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270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328</v>
      </c>
      <c r="B95" s="243" t="s">
        <v>354</v>
      </c>
      <c r="C95" s="204" t="s">
        <v>405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292</v>
      </c>
      <c r="C96" s="204" t="s">
        <v>405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270</v>
      </c>
      <c r="C97" s="204" t="s">
        <v>405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405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342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270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270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29" t="s">
        <v>155</v>
      </c>
      <c r="M1" s="529"/>
      <c r="N1" s="529"/>
      <c r="O1" s="529"/>
      <c r="P1" s="529"/>
      <c r="T1" s="142"/>
      <c r="U1" s="142"/>
      <c r="V1" s="142"/>
    </row>
    <row r="2" spans="1:22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29" t="s">
        <v>397</v>
      </c>
      <c r="M2" s="529"/>
      <c r="N2" s="529"/>
      <c r="O2" s="529"/>
      <c r="P2" s="529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396</v>
      </c>
      <c r="I3" s="146"/>
      <c r="J3" s="147"/>
      <c r="K3" s="148"/>
      <c r="L3" s="529" t="s">
        <v>298</v>
      </c>
      <c r="M3" s="529"/>
      <c r="N3" s="529"/>
      <c r="O3" s="529"/>
      <c r="P3" s="529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29" t="s">
        <v>298</v>
      </c>
      <c r="F4" s="529"/>
      <c r="G4" s="529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26" t="s">
        <v>156</v>
      </c>
      <c r="J5" s="526"/>
      <c r="K5" s="526"/>
      <c r="L5" s="526"/>
      <c r="M5" s="526"/>
      <c r="N5" s="526"/>
      <c r="O5" s="526"/>
      <c r="P5" s="526"/>
      <c r="R5" s="212"/>
      <c r="S5" s="212"/>
      <c r="T5" s="212"/>
      <c r="U5" s="212"/>
    </row>
    <row r="6" spans="1:21" ht="11.25" customHeight="1" thickBot="1">
      <c r="A6" s="526" t="s">
        <v>312</v>
      </c>
      <c r="B6" s="526"/>
      <c r="C6" s="526"/>
      <c r="D6" s="526"/>
      <c r="E6" s="526"/>
      <c r="F6" s="526"/>
      <c r="G6" s="526"/>
      <c r="I6" s="144"/>
      <c r="J6" s="144"/>
      <c r="K6" s="144"/>
      <c r="L6" s="144"/>
      <c r="M6" s="144"/>
      <c r="N6" s="144"/>
      <c r="O6" s="149"/>
      <c r="R6" s="530"/>
      <c r="S6" s="530"/>
      <c r="T6" s="530"/>
      <c r="U6" s="530"/>
    </row>
    <row r="7" spans="1:21" ht="13.5" hidden="1" thickBot="1">
      <c r="A7" s="146"/>
      <c r="B7" s="147"/>
      <c r="C7" s="143"/>
      <c r="D7" s="143"/>
      <c r="E7" s="143"/>
      <c r="F7" s="143"/>
      <c r="G7" s="142" t="s">
        <v>266</v>
      </c>
      <c r="I7" s="146"/>
      <c r="J7" s="147"/>
      <c r="K7" s="148"/>
      <c r="L7" s="147"/>
      <c r="M7" s="150"/>
      <c r="N7" s="147"/>
      <c r="P7" s="142" t="s">
        <v>266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288</v>
      </c>
      <c r="C8" s="153" t="s">
        <v>289</v>
      </c>
      <c r="D8" s="152" t="s">
        <v>290</v>
      </c>
      <c r="E8" s="152" t="s">
        <v>291</v>
      </c>
      <c r="F8" s="152" t="s">
        <v>238</v>
      </c>
      <c r="G8" s="154" t="s">
        <v>205</v>
      </c>
      <c r="I8" s="151" t="s">
        <v>30</v>
      </c>
      <c r="J8" s="152" t="s">
        <v>288</v>
      </c>
      <c r="K8" s="153" t="s">
        <v>289</v>
      </c>
      <c r="L8" s="152" t="s">
        <v>290</v>
      </c>
      <c r="M8" s="152" t="s">
        <v>291</v>
      </c>
      <c r="N8" s="152" t="s">
        <v>205</v>
      </c>
      <c r="O8" s="152" t="s">
        <v>348</v>
      </c>
      <c r="P8" s="155" t="s">
        <v>134</v>
      </c>
      <c r="R8" s="390"/>
      <c r="S8" s="228"/>
      <c r="T8" s="390"/>
      <c r="U8" s="390"/>
    </row>
    <row r="9" spans="1:21" ht="19.5" customHeight="1">
      <c r="A9" s="157" t="s">
        <v>329</v>
      </c>
      <c r="B9" s="158" t="s">
        <v>244</v>
      </c>
      <c r="C9" s="159" t="s">
        <v>331</v>
      </c>
      <c r="D9" s="160"/>
      <c r="E9" s="160"/>
      <c r="F9" s="161"/>
      <c r="G9" s="162">
        <f>G10+G30</f>
        <v>7112</v>
      </c>
      <c r="I9" s="163" t="s">
        <v>332</v>
      </c>
      <c r="J9" s="164" t="s">
        <v>330</v>
      </c>
      <c r="K9" s="165" t="s">
        <v>331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351</v>
      </c>
      <c r="C10" s="176" t="s">
        <v>333</v>
      </c>
      <c r="D10" s="177"/>
      <c r="E10" s="177"/>
      <c r="F10" s="178"/>
      <c r="G10" s="179">
        <f>G11+G15</f>
        <v>2814</v>
      </c>
      <c r="I10" s="180"/>
      <c r="J10" s="181" t="s">
        <v>118</v>
      </c>
      <c r="K10" s="182" t="s">
        <v>333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332</v>
      </c>
      <c r="B11" s="192" t="s">
        <v>42</v>
      </c>
      <c r="C11" s="182" t="s">
        <v>333</v>
      </c>
      <c r="D11" s="182" t="s">
        <v>334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333</v>
      </c>
      <c r="L11" s="197" t="s">
        <v>334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335</v>
      </c>
      <c r="B12" s="203" t="s">
        <v>401</v>
      </c>
      <c r="C12" s="204" t="s">
        <v>333</v>
      </c>
      <c r="D12" s="204" t="s">
        <v>334</v>
      </c>
      <c r="E12" s="204" t="s">
        <v>336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333</v>
      </c>
      <c r="L12" s="197" t="s">
        <v>334</v>
      </c>
      <c r="M12" s="198" t="s">
        <v>336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377</v>
      </c>
      <c r="B13" s="203" t="s">
        <v>43</v>
      </c>
      <c r="C13" s="204" t="s">
        <v>333</v>
      </c>
      <c r="D13" s="204" t="s">
        <v>334</v>
      </c>
      <c r="E13" s="204" t="s">
        <v>336</v>
      </c>
      <c r="F13" s="205">
        <v>110110</v>
      </c>
      <c r="G13" s="139">
        <v>1358</v>
      </c>
      <c r="I13" s="180"/>
      <c r="J13" s="196" t="s">
        <v>406</v>
      </c>
      <c r="K13" s="197" t="s">
        <v>333</v>
      </c>
      <c r="L13" s="197" t="s">
        <v>241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377</v>
      </c>
      <c r="B14" s="203" t="s">
        <v>124</v>
      </c>
      <c r="C14" s="204" t="s">
        <v>333</v>
      </c>
      <c r="D14" s="204" t="s">
        <v>334</v>
      </c>
      <c r="E14" s="204" t="s">
        <v>336</v>
      </c>
      <c r="F14" s="205">
        <v>110200</v>
      </c>
      <c r="G14" s="139">
        <v>486</v>
      </c>
      <c r="I14" s="180"/>
      <c r="J14" s="196" t="s">
        <v>4</v>
      </c>
      <c r="K14" s="197" t="s">
        <v>333</v>
      </c>
      <c r="L14" s="197" t="s">
        <v>241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343</v>
      </c>
      <c r="B15" s="192" t="s">
        <v>236</v>
      </c>
      <c r="C15" s="182" t="s">
        <v>333</v>
      </c>
      <c r="D15" s="182" t="s">
        <v>241</v>
      </c>
      <c r="E15" s="182"/>
      <c r="F15" s="193"/>
      <c r="G15" s="194">
        <f>G16+G19+G20+G21+G22+G27</f>
        <v>970</v>
      </c>
      <c r="I15" s="195" t="s">
        <v>328</v>
      </c>
      <c r="J15" s="192" t="s">
        <v>407</v>
      </c>
      <c r="K15" s="206" t="s">
        <v>269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242</v>
      </c>
      <c r="B16" s="203" t="s">
        <v>31</v>
      </c>
      <c r="C16" s="204" t="s">
        <v>333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399</v>
      </c>
      <c r="K16" s="182" t="s">
        <v>400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242</v>
      </c>
      <c r="B17" s="203" t="s">
        <v>44</v>
      </c>
      <c r="C17" s="204" t="s">
        <v>333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166</v>
      </c>
      <c r="K17" s="182" t="s">
        <v>400</v>
      </c>
      <c r="L17" s="197" t="s">
        <v>408</v>
      </c>
      <c r="M17" s="198" t="s">
        <v>409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300</v>
      </c>
      <c r="B18" s="203" t="s">
        <v>45</v>
      </c>
      <c r="C18" s="204" t="s">
        <v>333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119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69</v>
      </c>
      <c r="B19" s="203" t="s">
        <v>68</v>
      </c>
      <c r="C19" s="204" t="s">
        <v>333</v>
      </c>
      <c r="D19" s="204" t="s">
        <v>241</v>
      </c>
      <c r="E19" s="204" t="s">
        <v>32</v>
      </c>
      <c r="F19" s="205">
        <v>110400</v>
      </c>
      <c r="G19" s="139">
        <v>4</v>
      </c>
      <c r="I19" s="180"/>
      <c r="J19" s="181" t="s">
        <v>167</v>
      </c>
      <c r="K19" s="182" t="s">
        <v>1</v>
      </c>
      <c r="L19" s="197" t="s">
        <v>410</v>
      </c>
      <c r="M19" s="198" t="s">
        <v>409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219</v>
      </c>
      <c r="B20" s="203" t="s">
        <v>218</v>
      </c>
      <c r="C20" s="204" t="s">
        <v>333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175</v>
      </c>
      <c r="K20" s="182" t="s">
        <v>1</v>
      </c>
      <c r="L20" s="197" t="s">
        <v>157</v>
      </c>
      <c r="M20" s="198" t="s">
        <v>409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221</v>
      </c>
      <c r="B21" s="203" t="s">
        <v>220</v>
      </c>
      <c r="C21" s="204" t="s">
        <v>333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195" t="s">
        <v>222</v>
      </c>
      <c r="J21" s="192" t="s">
        <v>94</v>
      </c>
      <c r="K21" s="206" t="s">
        <v>123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93</v>
      </c>
      <c r="B22" s="203" t="s">
        <v>92</v>
      </c>
      <c r="C22" s="204" t="s">
        <v>333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283</v>
      </c>
      <c r="K22" s="182" t="s">
        <v>53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333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174</v>
      </c>
      <c r="K23" s="182" t="s">
        <v>53</v>
      </c>
      <c r="L23" s="197" t="s">
        <v>411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333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168</v>
      </c>
      <c r="K24" s="182" t="s">
        <v>53</v>
      </c>
      <c r="L24" s="197" t="s">
        <v>411</v>
      </c>
      <c r="M24" s="198" t="s">
        <v>54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333</v>
      </c>
      <c r="D25" s="204" t="s">
        <v>241</v>
      </c>
      <c r="E25" s="204" t="s">
        <v>32</v>
      </c>
      <c r="F25" s="205">
        <v>110740</v>
      </c>
      <c r="G25" s="139">
        <v>8</v>
      </c>
      <c r="I25" s="195" t="s">
        <v>120</v>
      </c>
      <c r="J25" s="192" t="s">
        <v>56</v>
      </c>
      <c r="K25" s="206" t="s">
        <v>57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333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285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271</v>
      </c>
      <c r="B27" s="203" t="s">
        <v>270</v>
      </c>
      <c r="C27" s="204" t="s">
        <v>333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412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232</v>
      </c>
      <c r="C28" s="204" t="s">
        <v>333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412</v>
      </c>
      <c r="M28" s="198" t="s">
        <v>132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333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286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352</v>
      </c>
      <c r="C30" s="206" t="s">
        <v>333</v>
      </c>
      <c r="D30" s="204"/>
      <c r="E30" s="204"/>
      <c r="F30" s="205"/>
      <c r="G30" s="179">
        <f>G31+G35</f>
        <v>4298</v>
      </c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222</v>
      </c>
      <c r="B31" s="192" t="s">
        <v>237</v>
      </c>
      <c r="C31" s="182" t="s">
        <v>333</v>
      </c>
      <c r="D31" s="182" t="s">
        <v>86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223</v>
      </c>
      <c r="B32" s="203" t="s">
        <v>401</v>
      </c>
      <c r="C32" s="204" t="s">
        <v>333</v>
      </c>
      <c r="D32" s="204" t="s">
        <v>86</v>
      </c>
      <c r="E32" s="204" t="s">
        <v>336</v>
      </c>
      <c r="F32" s="205">
        <v>110100</v>
      </c>
      <c r="G32" s="139">
        <f>G33</f>
        <v>2307</v>
      </c>
      <c r="H32" s="213"/>
      <c r="I32" s="195" t="s">
        <v>284</v>
      </c>
      <c r="J32" s="192" t="s">
        <v>213</v>
      </c>
      <c r="K32" s="206" t="s">
        <v>278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61</v>
      </c>
      <c r="B33" s="203" t="s">
        <v>43</v>
      </c>
      <c r="C33" s="204" t="s">
        <v>333</v>
      </c>
      <c r="D33" s="204" t="s">
        <v>86</v>
      </c>
      <c r="E33" s="204" t="s">
        <v>336</v>
      </c>
      <c r="F33" s="205">
        <v>110110</v>
      </c>
      <c r="G33" s="139">
        <v>2307</v>
      </c>
      <c r="H33" s="213"/>
      <c r="I33" s="180"/>
      <c r="J33" s="181" t="s">
        <v>214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61</v>
      </c>
      <c r="B34" s="203" t="s">
        <v>124</v>
      </c>
      <c r="C34" s="204" t="s">
        <v>333</v>
      </c>
      <c r="D34" s="204" t="s">
        <v>86</v>
      </c>
      <c r="E34" s="204" t="s">
        <v>336</v>
      </c>
      <c r="F34" s="205">
        <v>110200</v>
      </c>
      <c r="G34" s="139">
        <f>822+4</f>
        <v>826</v>
      </c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120</v>
      </c>
      <c r="B35" s="192" t="s">
        <v>239</v>
      </c>
      <c r="C35" s="182" t="s">
        <v>333</v>
      </c>
      <c r="D35" s="182" t="s">
        <v>87</v>
      </c>
      <c r="E35" s="182"/>
      <c r="F35" s="193"/>
      <c r="G35" s="139">
        <f>G36+G38+G39+G40+G41+G42+G45</f>
        <v>1165</v>
      </c>
      <c r="H35" s="213"/>
      <c r="I35" s="195" t="s">
        <v>287</v>
      </c>
      <c r="J35" s="192" t="s">
        <v>281</v>
      </c>
      <c r="K35" s="206" t="s">
        <v>282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121</v>
      </c>
      <c r="B36" s="203" t="s">
        <v>31</v>
      </c>
      <c r="C36" s="204" t="s">
        <v>333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333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217</v>
      </c>
      <c r="J37" s="192" t="s">
        <v>389</v>
      </c>
      <c r="K37" s="206" t="s">
        <v>390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293</v>
      </c>
      <c r="B38" s="203" t="s">
        <v>68</v>
      </c>
      <c r="C38" s="204" t="s">
        <v>333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180" t="s">
        <v>391</v>
      </c>
      <c r="J38" s="181" t="s">
        <v>392</v>
      </c>
      <c r="K38" s="182" t="s">
        <v>393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294</v>
      </c>
      <c r="B39" s="203" t="s">
        <v>218</v>
      </c>
      <c r="C39" s="204" t="s">
        <v>333</v>
      </c>
      <c r="D39" s="204" t="s">
        <v>87</v>
      </c>
      <c r="E39" s="204" t="s">
        <v>32</v>
      </c>
      <c r="F39" s="205">
        <v>110500</v>
      </c>
      <c r="G39" s="139"/>
      <c r="H39" s="213"/>
      <c r="I39" s="195" t="s">
        <v>215</v>
      </c>
      <c r="J39" s="192" t="s">
        <v>258</v>
      </c>
      <c r="K39" s="206" t="s">
        <v>259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295</v>
      </c>
      <c r="B40" s="203" t="s">
        <v>220</v>
      </c>
      <c r="C40" s="204" t="s">
        <v>333</v>
      </c>
      <c r="D40" s="204" t="s">
        <v>87</v>
      </c>
      <c r="E40" s="204" t="s">
        <v>32</v>
      </c>
      <c r="F40" s="205">
        <v>110600</v>
      </c>
      <c r="G40" s="139"/>
      <c r="H40" s="213"/>
      <c r="I40" s="180"/>
      <c r="J40" s="181" t="s">
        <v>394</v>
      </c>
      <c r="K40" s="182" t="s">
        <v>395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296</v>
      </c>
      <c r="B41" s="203" t="s">
        <v>92</v>
      </c>
      <c r="C41" s="204" t="s">
        <v>333</v>
      </c>
      <c r="D41" s="204" t="s">
        <v>87</v>
      </c>
      <c r="E41" s="204" t="s">
        <v>32</v>
      </c>
      <c r="F41" s="205">
        <v>110700</v>
      </c>
      <c r="G41" s="139"/>
      <c r="H41" s="228"/>
      <c r="I41" s="180"/>
      <c r="J41" s="181" t="s">
        <v>375</v>
      </c>
      <c r="K41" s="182" t="s">
        <v>395</v>
      </c>
      <c r="L41" s="197" t="s">
        <v>107</v>
      </c>
      <c r="M41" s="198" t="s">
        <v>409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294</v>
      </c>
      <c r="B42" s="203" t="s">
        <v>270</v>
      </c>
      <c r="C42" s="204" t="s">
        <v>333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254</v>
      </c>
      <c r="K42" s="182">
        <v>1806</v>
      </c>
      <c r="L42" s="197" t="s">
        <v>15</v>
      </c>
      <c r="M42" s="198" t="s">
        <v>409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295</v>
      </c>
      <c r="B43" s="203" t="s">
        <v>232</v>
      </c>
      <c r="C43" s="204" t="s">
        <v>333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217</v>
      </c>
      <c r="J43" s="192" t="s">
        <v>260</v>
      </c>
      <c r="K43" s="206" t="s">
        <v>261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296</v>
      </c>
      <c r="B44" s="203" t="s">
        <v>12</v>
      </c>
      <c r="C44" s="204" t="s">
        <v>333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297</v>
      </c>
      <c r="B45" s="203" t="s">
        <v>169</v>
      </c>
      <c r="C45" s="204" t="s">
        <v>333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240</v>
      </c>
      <c r="B46" s="203" t="s">
        <v>170</v>
      </c>
      <c r="C46" s="204" t="s">
        <v>333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354</v>
      </c>
      <c r="K46" s="182" t="s">
        <v>405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398</v>
      </c>
      <c r="B47" s="240" t="s">
        <v>127</v>
      </c>
      <c r="C47" s="206" t="s">
        <v>269</v>
      </c>
      <c r="D47" s="206"/>
      <c r="E47" s="183"/>
      <c r="F47" s="184"/>
      <c r="G47" s="179">
        <f>G48+G52</f>
        <v>3965</v>
      </c>
      <c r="H47" s="239"/>
      <c r="I47" s="180"/>
      <c r="J47" s="181" t="s">
        <v>85</v>
      </c>
      <c r="K47" s="182" t="s">
        <v>405</v>
      </c>
      <c r="L47" s="197" t="s">
        <v>110</v>
      </c>
      <c r="M47" s="198" t="s">
        <v>371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332</v>
      </c>
      <c r="B48" s="241" t="s">
        <v>128</v>
      </c>
      <c r="C48" s="206" t="s">
        <v>400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332</v>
      </c>
      <c r="B49" s="243" t="s">
        <v>0</v>
      </c>
      <c r="C49" s="182" t="s">
        <v>400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409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335</v>
      </c>
      <c r="B50" s="203" t="s">
        <v>270</v>
      </c>
      <c r="C50" s="204" t="s">
        <v>400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370</v>
      </c>
      <c r="K50" s="248">
        <v>3004</v>
      </c>
      <c r="L50" s="249" t="s">
        <v>158</v>
      </c>
      <c r="M50" s="250" t="s">
        <v>409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377</v>
      </c>
      <c r="B51" s="203" t="s">
        <v>12</v>
      </c>
      <c r="C51" s="204" t="s">
        <v>400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159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328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328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242</v>
      </c>
      <c r="B54" s="203" t="s">
        <v>270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02" t="s">
        <v>300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223</v>
      </c>
      <c r="B57" s="203" t="s">
        <v>270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265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332</v>
      </c>
      <c r="B60" s="266" t="s">
        <v>283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332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270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349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332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335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350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328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372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270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373</v>
      </c>
      <c r="C76" s="206" t="s">
        <v>278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332</v>
      </c>
      <c r="B77" s="243" t="s">
        <v>374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270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282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332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270</v>
      </c>
      <c r="C82" s="204" t="s">
        <v>256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256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280</v>
      </c>
      <c r="B84" s="240" t="s">
        <v>7</v>
      </c>
      <c r="C84" s="206" t="s">
        <v>259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332</v>
      </c>
      <c r="B85" s="243" t="s">
        <v>375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270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328</v>
      </c>
      <c r="B88" s="243" t="s">
        <v>254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270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257</v>
      </c>
      <c r="B91" s="240" t="s">
        <v>35</v>
      </c>
      <c r="C91" s="206" t="s">
        <v>261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332</v>
      </c>
      <c r="B92" s="243" t="s">
        <v>353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270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328</v>
      </c>
      <c r="B95" s="243" t="s">
        <v>354</v>
      </c>
      <c r="C95" s="204" t="s">
        <v>405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292</v>
      </c>
      <c r="C96" s="204" t="s">
        <v>405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270</v>
      </c>
      <c r="C97" s="204" t="s">
        <v>405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405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342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270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270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28"/>
      <c r="B6" s="528"/>
      <c r="C6" s="528"/>
      <c r="D6" s="528"/>
      <c r="E6" s="528"/>
      <c r="F6" s="528"/>
      <c r="G6" s="528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133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28"/>
      <c r="B6" s="528"/>
      <c r="C6" s="528"/>
      <c r="D6" s="528"/>
      <c r="E6" s="528"/>
      <c r="F6" s="528"/>
      <c r="G6" s="528"/>
      <c r="H6" s="528"/>
      <c r="I6" s="528"/>
      <c r="J6" s="528"/>
      <c r="K6" s="528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30"/>
      <c r="B6" s="530"/>
      <c r="C6" s="530"/>
      <c r="D6" s="530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16"/>
      <c r="E3" s="516"/>
      <c r="F3" s="516"/>
      <c r="G3" s="516"/>
    </row>
    <row r="4" spans="1:7" ht="12.75">
      <c r="A4" s="46"/>
      <c r="B4" s="130"/>
      <c r="C4" s="49"/>
      <c r="D4" s="131"/>
      <c r="E4" s="516"/>
      <c r="F4" s="516"/>
      <c r="G4" s="51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24"/>
      <c r="E3" s="524"/>
      <c r="F3" s="524"/>
      <c r="G3" s="524"/>
    </row>
    <row r="4" spans="1:7" ht="12.75">
      <c r="A4" s="46"/>
      <c r="B4" s="130"/>
      <c r="C4" s="49"/>
      <c r="D4" s="131"/>
      <c r="E4" s="516"/>
      <c r="F4" s="516"/>
      <c r="G4" s="51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279</v>
      </c>
      <c r="C9" s="60"/>
      <c r="D9" s="60"/>
      <c r="E9" s="60"/>
      <c r="F9" s="60"/>
      <c r="G9" s="60"/>
    </row>
    <row r="10" spans="1:7" ht="12.75">
      <c r="A10" s="15"/>
      <c r="B10" s="413" t="s">
        <v>185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266</v>
      </c>
    </row>
    <row r="12" spans="1:7" ht="63.75">
      <c r="A12" s="18" t="s">
        <v>30</v>
      </c>
      <c r="B12" s="19" t="s">
        <v>380</v>
      </c>
      <c r="C12" s="18" t="s">
        <v>289</v>
      </c>
      <c r="D12" s="19" t="s">
        <v>290</v>
      </c>
      <c r="E12" s="19" t="s">
        <v>291</v>
      </c>
      <c r="F12" s="19" t="s">
        <v>238</v>
      </c>
      <c r="G12" s="19" t="s">
        <v>205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329</v>
      </c>
      <c r="B14" s="412" t="s">
        <v>381</v>
      </c>
      <c r="C14" s="18" t="s">
        <v>331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345</v>
      </c>
      <c r="C17" s="18"/>
      <c r="D17" s="19"/>
      <c r="E17" s="19"/>
      <c r="F17" s="19"/>
      <c r="G17" s="21"/>
    </row>
    <row r="18" spans="1:7" ht="63.75">
      <c r="A18" s="18" t="s">
        <v>338</v>
      </c>
      <c r="B18" s="11" t="s">
        <v>383</v>
      </c>
      <c r="C18" s="18" t="s">
        <v>382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379</v>
      </c>
      <c r="C19" s="18" t="s">
        <v>382</v>
      </c>
      <c r="D19" s="19" t="s">
        <v>315</v>
      </c>
      <c r="E19" s="19"/>
      <c r="F19" s="19"/>
      <c r="G19" s="21">
        <f>G20+G29+G40</f>
        <v>3193</v>
      </c>
    </row>
    <row r="20" spans="1:7" ht="25.5">
      <c r="A20" s="18"/>
      <c r="B20" s="414" t="s">
        <v>227</v>
      </c>
      <c r="C20" s="438" t="s">
        <v>382</v>
      </c>
      <c r="D20" s="23" t="s">
        <v>315</v>
      </c>
      <c r="E20" s="23"/>
      <c r="F20" s="24">
        <v>210</v>
      </c>
      <c r="G20" s="21">
        <f>G21+G22</f>
        <v>2497</v>
      </c>
    </row>
    <row r="21" spans="1:7" ht="12.75">
      <c r="A21" s="22" t="s">
        <v>332</v>
      </c>
      <c r="B21" s="414" t="s">
        <v>401</v>
      </c>
      <c r="C21" s="438" t="s">
        <v>382</v>
      </c>
      <c r="D21" s="23" t="s">
        <v>315</v>
      </c>
      <c r="E21" s="23"/>
      <c r="F21" s="24">
        <v>211</v>
      </c>
      <c r="G21" s="25">
        <f>G23+G25+G27</f>
        <v>1981</v>
      </c>
    </row>
    <row r="22" spans="1:7" ht="12.75">
      <c r="A22" s="22" t="s">
        <v>328</v>
      </c>
      <c r="B22" s="414" t="s">
        <v>226</v>
      </c>
      <c r="C22" s="438" t="s">
        <v>382</v>
      </c>
      <c r="D22" s="23" t="s">
        <v>315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186</v>
      </c>
      <c r="C23" s="438" t="s">
        <v>382</v>
      </c>
      <c r="D23" s="23" t="s">
        <v>315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187</v>
      </c>
      <c r="C24" s="438" t="s">
        <v>382</v>
      </c>
      <c r="D24" s="23" t="s">
        <v>315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249</v>
      </c>
      <c r="C25" s="438" t="s">
        <v>382</v>
      </c>
      <c r="D25" s="23" t="s">
        <v>315</v>
      </c>
      <c r="E25" s="27" t="s">
        <v>336</v>
      </c>
      <c r="F25" s="417">
        <v>211</v>
      </c>
      <c r="G25" s="415">
        <v>1332</v>
      </c>
    </row>
    <row r="26" spans="1:7" ht="12.75">
      <c r="A26" s="26"/>
      <c r="B26" s="8" t="s">
        <v>267</v>
      </c>
      <c r="C26" s="438" t="s">
        <v>382</v>
      </c>
      <c r="D26" s="23" t="s">
        <v>315</v>
      </c>
      <c r="E26" s="27" t="s">
        <v>336</v>
      </c>
      <c r="F26" s="417">
        <v>213</v>
      </c>
      <c r="G26" s="415">
        <v>346</v>
      </c>
    </row>
    <row r="27" spans="1:7" ht="25.5">
      <c r="A27" s="26"/>
      <c r="B27" s="8" t="s">
        <v>361</v>
      </c>
      <c r="C27" s="438" t="s">
        <v>382</v>
      </c>
      <c r="D27" s="23" t="s">
        <v>315</v>
      </c>
      <c r="E27" s="27" t="s">
        <v>247</v>
      </c>
      <c r="F27" s="417">
        <v>211</v>
      </c>
      <c r="G27" s="415">
        <v>379</v>
      </c>
    </row>
    <row r="28" spans="1:7" ht="12.75">
      <c r="A28" s="26"/>
      <c r="B28" s="8" t="s">
        <v>89</v>
      </c>
      <c r="C28" s="438" t="s">
        <v>382</v>
      </c>
      <c r="D28" s="23" t="s">
        <v>315</v>
      </c>
      <c r="E28" s="23" t="s">
        <v>247</v>
      </c>
      <c r="F28" s="417">
        <v>213</v>
      </c>
      <c r="G28" s="415">
        <v>99</v>
      </c>
    </row>
    <row r="29" spans="1:7" ht="38.25">
      <c r="A29" s="22" t="s">
        <v>343</v>
      </c>
      <c r="B29" s="11" t="s">
        <v>277</v>
      </c>
      <c r="C29" s="439" t="s">
        <v>382</v>
      </c>
      <c r="D29" s="451" t="s">
        <v>315</v>
      </c>
      <c r="E29" s="23" t="s">
        <v>247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382</v>
      </c>
      <c r="D30" s="23" t="s">
        <v>315</v>
      </c>
      <c r="E30" s="27" t="s">
        <v>247</v>
      </c>
      <c r="F30" s="28">
        <v>221</v>
      </c>
      <c r="G30" s="29">
        <f>60-34</f>
        <v>26</v>
      </c>
    </row>
    <row r="31" spans="1:7" ht="12.75">
      <c r="A31" s="26"/>
      <c r="B31" s="8" t="s">
        <v>218</v>
      </c>
      <c r="C31" s="438" t="s">
        <v>382</v>
      </c>
      <c r="D31" s="23" t="s">
        <v>315</v>
      </c>
      <c r="E31" s="27" t="s">
        <v>247</v>
      </c>
      <c r="F31" s="28">
        <v>222</v>
      </c>
      <c r="G31" s="29">
        <f>40+10+15</f>
        <v>65</v>
      </c>
    </row>
    <row r="32" spans="1:7" ht="12.75">
      <c r="A32" s="26"/>
      <c r="B32" s="8" t="s">
        <v>92</v>
      </c>
      <c r="C32" s="438" t="s">
        <v>382</v>
      </c>
      <c r="D32" s="23" t="s">
        <v>315</v>
      </c>
      <c r="E32" s="27" t="s">
        <v>247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382</v>
      </c>
      <c r="D33" s="23" t="s">
        <v>315</v>
      </c>
      <c r="E33" s="27" t="s">
        <v>247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382</v>
      </c>
      <c r="D34" s="23" t="s">
        <v>315</v>
      </c>
      <c r="E34" s="27" t="s">
        <v>247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382</v>
      </c>
      <c r="D35" s="23" t="s">
        <v>315</v>
      </c>
      <c r="E35" s="27" t="s">
        <v>247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382</v>
      </c>
      <c r="D36" s="23" t="s">
        <v>315</v>
      </c>
      <c r="E36" s="27" t="s">
        <v>247</v>
      </c>
      <c r="F36" s="28">
        <v>223</v>
      </c>
      <c r="G36" s="29">
        <f>10-10</f>
        <v>0</v>
      </c>
    </row>
    <row r="37" spans="1:7" ht="12.75">
      <c r="A37" s="26"/>
      <c r="B37" s="8" t="s">
        <v>384</v>
      </c>
      <c r="C37" s="438" t="s">
        <v>382</v>
      </c>
      <c r="D37" s="23" t="s">
        <v>315</v>
      </c>
      <c r="E37" s="27" t="s">
        <v>247</v>
      </c>
      <c r="F37" s="28">
        <v>225</v>
      </c>
      <c r="G37" s="29">
        <f>135+40-144</f>
        <v>31</v>
      </c>
    </row>
    <row r="38" spans="1:7" ht="12.75">
      <c r="A38" s="26"/>
      <c r="B38" s="8" t="s">
        <v>385</v>
      </c>
      <c r="C38" s="438" t="s">
        <v>382</v>
      </c>
      <c r="D38" s="23" t="s">
        <v>315</v>
      </c>
      <c r="E38" s="27" t="s">
        <v>247</v>
      </c>
      <c r="F38" s="28">
        <v>226</v>
      </c>
      <c r="G38" s="29">
        <f>139+2</f>
        <v>141</v>
      </c>
    </row>
    <row r="39" spans="1:7" ht="25.5">
      <c r="A39" s="26"/>
      <c r="B39" s="414" t="s">
        <v>179</v>
      </c>
      <c r="C39" s="438" t="s">
        <v>382</v>
      </c>
      <c r="D39" s="23" t="s">
        <v>315</v>
      </c>
      <c r="E39" s="27" t="s">
        <v>247</v>
      </c>
      <c r="F39" s="28">
        <v>290</v>
      </c>
      <c r="G39" s="29">
        <v>85</v>
      </c>
    </row>
    <row r="40" spans="1:7" ht="38.25">
      <c r="A40" s="76" t="s">
        <v>402</v>
      </c>
      <c r="B40" s="68" t="s">
        <v>387</v>
      </c>
      <c r="C40" s="439" t="s">
        <v>382</v>
      </c>
      <c r="D40" s="19" t="s">
        <v>315</v>
      </c>
      <c r="E40" s="27" t="s">
        <v>247</v>
      </c>
      <c r="F40" s="28">
        <v>300</v>
      </c>
      <c r="G40" s="29">
        <f>G41+G42</f>
        <v>324</v>
      </c>
    </row>
    <row r="41" spans="1:7" ht="25.5">
      <c r="A41" s="26"/>
      <c r="B41" s="445" t="s">
        <v>388</v>
      </c>
      <c r="C41" s="446" t="s">
        <v>382</v>
      </c>
      <c r="D41" s="447" t="s">
        <v>315</v>
      </c>
      <c r="E41" s="27" t="s">
        <v>247</v>
      </c>
      <c r="F41" s="28">
        <v>310</v>
      </c>
      <c r="G41" s="29">
        <v>195</v>
      </c>
    </row>
    <row r="42" spans="1:7" ht="25.5">
      <c r="A42" s="26"/>
      <c r="B42" s="445" t="s">
        <v>386</v>
      </c>
      <c r="C42" s="446" t="s">
        <v>382</v>
      </c>
      <c r="D42" s="447" t="s">
        <v>315</v>
      </c>
      <c r="E42" s="27" t="s">
        <v>247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344</v>
      </c>
      <c r="C47" s="439"/>
      <c r="D47" s="23"/>
      <c r="E47" s="27"/>
      <c r="F47" s="28"/>
      <c r="G47" s="29"/>
    </row>
    <row r="48" spans="1:7" ht="51">
      <c r="A48" s="443" t="s">
        <v>339</v>
      </c>
      <c r="B48" s="68" t="s">
        <v>302</v>
      </c>
      <c r="C48" s="31" t="s">
        <v>303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379</v>
      </c>
      <c r="C49" s="31" t="s">
        <v>303</v>
      </c>
      <c r="D49" s="441" t="s">
        <v>319</v>
      </c>
      <c r="E49" s="27"/>
      <c r="F49" s="28"/>
      <c r="G49" s="415">
        <v>4581</v>
      </c>
    </row>
    <row r="50" spans="1:7" ht="25.5">
      <c r="A50" s="26" t="s">
        <v>276</v>
      </c>
      <c r="B50" s="445" t="s">
        <v>88</v>
      </c>
      <c r="C50" s="73" t="s">
        <v>303</v>
      </c>
      <c r="D50" s="23" t="s">
        <v>319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401</v>
      </c>
      <c r="C51" s="73" t="s">
        <v>303</v>
      </c>
      <c r="D51" s="23" t="s">
        <v>319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226</v>
      </c>
      <c r="C52" s="73" t="s">
        <v>303</v>
      </c>
      <c r="D52" s="23" t="s">
        <v>319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229</v>
      </c>
      <c r="C53" s="73" t="s">
        <v>303</v>
      </c>
      <c r="D53" s="23" t="s">
        <v>319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228</v>
      </c>
      <c r="C54" s="73" t="s">
        <v>303</v>
      </c>
      <c r="D54" s="23" t="s">
        <v>319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311</v>
      </c>
      <c r="C55" s="73" t="s">
        <v>303</v>
      </c>
      <c r="D55" s="23" t="s">
        <v>319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355</v>
      </c>
      <c r="C56" s="73" t="s">
        <v>303</v>
      </c>
      <c r="D56" s="23" t="s">
        <v>319</v>
      </c>
      <c r="E56" s="27" t="s">
        <v>247</v>
      </c>
      <c r="F56" s="28">
        <v>211</v>
      </c>
      <c r="G56" s="29">
        <v>2377</v>
      </c>
    </row>
    <row r="57" spans="1:7" ht="12.75">
      <c r="A57" s="26"/>
      <c r="B57" s="8" t="s">
        <v>89</v>
      </c>
      <c r="C57" s="73" t="s">
        <v>303</v>
      </c>
      <c r="D57" s="23" t="s">
        <v>319</v>
      </c>
      <c r="E57" s="27" t="s">
        <v>247</v>
      </c>
      <c r="F57" s="28">
        <v>213</v>
      </c>
      <c r="G57" s="29">
        <v>623</v>
      </c>
    </row>
    <row r="58" spans="1:7" ht="25.5">
      <c r="A58" s="26"/>
      <c r="B58" s="445" t="s">
        <v>229</v>
      </c>
      <c r="C58" s="73" t="s">
        <v>303</v>
      </c>
      <c r="D58" s="23" t="s">
        <v>319</v>
      </c>
      <c r="E58" s="27" t="s">
        <v>22</v>
      </c>
      <c r="F58" s="28">
        <v>261</v>
      </c>
      <c r="G58" s="29">
        <v>2</v>
      </c>
    </row>
    <row r="59" spans="1:7" ht="38.25">
      <c r="A59" s="26" t="s">
        <v>343</v>
      </c>
      <c r="B59" s="11" t="s">
        <v>70</v>
      </c>
      <c r="C59" s="439" t="s">
        <v>303</v>
      </c>
      <c r="D59" s="19" t="s">
        <v>319</v>
      </c>
      <c r="E59" s="23" t="s">
        <v>247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220</v>
      </c>
      <c r="C60" s="73" t="s">
        <v>303</v>
      </c>
      <c r="D60" s="23" t="s">
        <v>319</v>
      </c>
      <c r="E60" s="27" t="s">
        <v>247</v>
      </c>
      <c r="F60" s="28">
        <v>221</v>
      </c>
      <c r="G60" s="29">
        <f>12+34</f>
        <v>46</v>
      </c>
    </row>
    <row r="61" spans="1:7" ht="12.75">
      <c r="A61" s="26"/>
      <c r="B61" s="8" t="s">
        <v>218</v>
      </c>
      <c r="C61" s="73" t="s">
        <v>303</v>
      </c>
      <c r="D61" s="23" t="s">
        <v>319</v>
      </c>
      <c r="E61" s="27" t="s">
        <v>247</v>
      </c>
      <c r="F61" s="28">
        <v>222</v>
      </c>
      <c r="G61" s="29">
        <f>13+5+10</f>
        <v>28</v>
      </c>
    </row>
    <row r="62" spans="1:7" ht="12.75">
      <c r="A62" s="26"/>
      <c r="B62" s="8" t="s">
        <v>92</v>
      </c>
      <c r="C62" s="73" t="s">
        <v>303</v>
      </c>
      <c r="D62" s="23" t="s">
        <v>319</v>
      </c>
      <c r="E62" s="27" t="s">
        <v>247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303</v>
      </c>
      <c r="D63" s="23" t="s">
        <v>319</v>
      </c>
      <c r="E63" s="27" t="s">
        <v>247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303</v>
      </c>
      <c r="D64" s="23" t="s">
        <v>319</v>
      </c>
      <c r="E64" s="27" t="s">
        <v>247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303</v>
      </c>
      <c r="D65" s="23" t="s">
        <v>319</v>
      </c>
      <c r="E65" s="27" t="s">
        <v>247</v>
      </c>
      <c r="F65" s="28">
        <v>223</v>
      </c>
      <c r="G65" s="29">
        <v>10</v>
      </c>
    </row>
    <row r="66" spans="1:7" ht="12.75">
      <c r="A66" s="26"/>
      <c r="B66" s="8" t="s">
        <v>384</v>
      </c>
      <c r="C66" s="73" t="s">
        <v>303</v>
      </c>
      <c r="D66" s="23" t="s">
        <v>315</v>
      </c>
      <c r="E66" s="27" t="s">
        <v>247</v>
      </c>
      <c r="F66" s="28">
        <v>225</v>
      </c>
      <c r="G66" s="29">
        <f>91+144</f>
        <v>235</v>
      </c>
    </row>
    <row r="67" spans="1:7" ht="12.75">
      <c r="A67" s="26"/>
      <c r="B67" s="8" t="s">
        <v>385</v>
      </c>
      <c r="C67" s="73" t="s">
        <v>303</v>
      </c>
      <c r="D67" s="23" t="s">
        <v>315</v>
      </c>
      <c r="E67" s="27" t="s">
        <v>247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303</v>
      </c>
      <c r="D68" s="23" t="s">
        <v>315</v>
      </c>
      <c r="E68" s="27" t="s">
        <v>247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402</v>
      </c>
      <c r="B71" s="68" t="s">
        <v>23</v>
      </c>
      <c r="C71" s="73" t="s">
        <v>303</v>
      </c>
      <c r="D71" s="23" t="s">
        <v>319</v>
      </c>
      <c r="E71" s="27" t="s">
        <v>247</v>
      </c>
      <c r="F71" s="28">
        <v>300</v>
      </c>
      <c r="G71" s="29">
        <f>G72+G73</f>
        <v>162</v>
      </c>
    </row>
    <row r="72" spans="1:7" ht="25.5">
      <c r="A72" s="26"/>
      <c r="B72" s="445" t="s">
        <v>388</v>
      </c>
      <c r="C72" s="73" t="s">
        <v>303</v>
      </c>
      <c r="D72" s="23" t="s">
        <v>319</v>
      </c>
      <c r="E72" s="27" t="s">
        <v>247</v>
      </c>
      <c r="F72" s="28">
        <v>310</v>
      </c>
      <c r="G72" s="29">
        <v>70</v>
      </c>
    </row>
    <row r="73" spans="1:7" ht="25.5">
      <c r="A73" s="26"/>
      <c r="B73" s="445" t="s">
        <v>386</v>
      </c>
      <c r="C73" s="73" t="s">
        <v>303</v>
      </c>
      <c r="D73" s="23" t="s">
        <v>319</v>
      </c>
      <c r="E73" s="27" t="s">
        <v>247</v>
      </c>
      <c r="F73" s="28">
        <v>340</v>
      </c>
      <c r="G73" s="29">
        <v>92</v>
      </c>
    </row>
    <row r="74" spans="1:7" ht="15">
      <c r="A74" s="443" t="s">
        <v>340</v>
      </c>
      <c r="B74" s="64" t="s">
        <v>38</v>
      </c>
      <c r="C74" s="439" t="s">
        <v>304</v>
      </c>
      <c r="D74" s="19"/>
      <c r="E74" s="441"/>
      <c r="F74" s="442"/>
      <c r="G74" s="419">
        <v>324</v>
      </c>
    </row>
    <row r="75" spans="1:7" ht="12.75">
      <c r="A75" s="26"/>
      <c r="B75" s="414" t="s">
        <v>363</v>
      </c>
      <c r="C75" s="73" t="s">
        <v>304</v>
      </c>
      <c r="D75" s="23" t="s">
        <v>210</v>
      </c>
      <c r="E75" s="27"/>
      <c r="F75" s="28"/>
      <c r="G75" s="29">
        <v>324</v>
      </c>
    </row>
    <row r="76" spans="1:7" ht="24">
      <c r="A76" s="26"/>
      <c r="B76" s="452" t="s">
        <v>211</v>
      </c>
      <c r="C76" s="73" t="s">
        <v>304</v>
      </c>
      <c r="D76" s="23" t="s">
        <v>210</v>
      </c>
      <c r="E76" s="73" t="s">
        <v>314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304</v>
      </c>
      <c r="D77" s="23" t="s">
        <v>210</v>
      </c>
      <c r="E77" s="73" t="s">
        <v>314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341</v>
      </c>
      <c r="B79" s="64" t="s">
        <v>224</v>
      </c>
      <c r="C79" s="441" t="s">
        <v>225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378</v>
      </c>
      <c r="C80" s="73" t="s">
        <v>225</v>
      </c>
      <c r="D80" s="450" t="s">
        <v>230</v>
      </c>
      <c r="E80" s="73"/>
      <c r="F80" s="417"/>
      <c r="G80" s="415"/>
    </row>
    <row r="81" spans="1:7" ht="12.75">
      <c r="A81" s="443"/>
      <c r="B81" s="445" t="s">
        <v>197</v>
      </c>
      <c r="C81" s="453" t="s">
        <v>225</v>
      </c>
      <c r="D81" s="447" t="s">
        <v>317</v>
      </c>
      <c r="E81" s="453" t="s">
        <v>231</v>
      </c>
      <c r="F81" s="65">
        <v>242</v>
      </c>
      <c r="G81" s="75">
        <v>162</v>
      </c>
    </row>
    <row r="82" spans="1:7" ht="12.75">
      <c r="A82" s="443"/>
      <c r="B82" s="445" t="s">
        <v>197</v>
      </c>
      <c r="C82" s="453" t="s">
        <v>225</v>
      </c>
      <c r="D82" s="447" t="s">
        <v>318</v>
      </c>
      <c r="E82" s="453" t="s">
        <v>231</v>
      </c>
      <c r="F82" s="28">
        <v>241</v>
      </c>
      <c r="G82" s="75">
        <f>353-353</f>
        <v>0</v>
      </c>
    </row>
    <row r="83" spans="1:7" ht="45">
      <c r="A83" s="30" t="s">
        <v>398</v>
      </c>
      <c r="B83" s="67" t="s">
        <v>305</v>
      </c>
      <c r="C83" s="31" t="s">
        <v>306</v>
      </c>
      <c r="D83" s="31"/>
      <c r="E83" s="31"/>
      <c r="F83" s="32"/>
      <c r="G83" s="21">
        <v>169</v>
      </c>
    </row>
    <row r="84" spans="1:7" ht="51">
      <c r="A84" s="22" t="s">
        <v>332</v>
      </c>
      <c r="B84" s="440" t="s">
        <v>262</v>
      </c>
      <c r="C84" s="441" t="s">
        <v>307</v>
      </c>
      <c r="D84" s="73"/>
      <c r="E84" s="23"/>
      <c r="F84" s="24"/>
      <c r="G84" s="25">
        <v>169</v>
      </c>
    </row>
    <row r="85" spans="1:7" ht="12.75">
      <c r="A85" s="22"/>
      <c r="B85" s="69" t="s">
        <v>275</v>
      </c>
      <c r="C85" s="23" t="s">
        <v>307</v>
      </c>
      <c r="D85" s="73" t="s">
        <v>198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316</v>
      </c>
      <c r="C87" s="23" t="s">
        <v>307</v>
      </c>
      <c r="D87" s="73" t="s">
        <v>320</v>
      </c>
      <c r="E87" s="23" t="s">
        <v>248</v>
      </c>
      <c r="F87" s="28"/>
      <c r="G87" s="448">
        <v>169</v>
      </c>
    </row>
    <row r="88" spans="1:7" ht="12.75">
      <c r="A88" s="26"/>
      <c r="B88" s="445" t="s">
        <v>255</v>
      </c>
      <c r="C88" s="23" t="s">
        <v>307</v>
      </c>
      <c r="D88" s="73" t="s">
        <v>320</v>
      </c>
      <c r="E88" s="23" t="s">
        <v>248</v>
      </c>
      <c r="F88" s="28">
        <v>220</v>
      </c>
      <c r="G88" s="415">
        <v>169</v>
      </c>
    </row>
    <row r="89" spans="1:7" ht="12.75">
      <c r="A89" s="26"/>
      <c r="B89" s="8" t="s">
        <v>385</v>
      </c>
      <c r="C89" s="23" t="s">
        <v>307</v>
      </c>
      <c r="D89" s="73" t="s">
        <v>320</v>
      </c>
      <c r="E89" s="23" t="s">
        <v>248</v>
      </c>
      <c r="F89" s="28">
        <v>226</v>
      </c>
      <c r="G89" s="415">
        <v>169</v>
      </c>
    </row>
    <row r="90" spans="1:7" ht="30">
      <c r="A90" s="30" t="s">
        <v>265</v>
      </c>
      <c r="B90" s="67" t="s">
        <v>127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119</v>
      </c>
      <c r="C91" s="441" t="s">
        <v>263</v>
      </c>
      <c r="D91" s="73"/>
      <c r="E91" s="417"/>
      <c r="F91" s="24"/>
      <c r="G91" s="415">
        <f>G92</f>
        <v>3209</v>
      </c>
    </row>
    <row r="92" spans="1:7" ht="28.5">
      <c r="A92" s="22" t="s">
        <v>276</v>
      </c>
      <c r="B92" s="70" t="s">
        <v>347</v>
      </c>
      <c r="C92" s="73" t="s">
        <v>263</v>
      </c>
      <c r="D92" s="73" t="s">
        <v>321</v>
      </c>
      <c r="E92" s="24"/>
      <c r="F92" s="24"/>
      <c r="G92" s="25">
        <f>G93</f>
        <v>3209</v>
      </c>
    </row>
    <row r="93" spans="1:7" ht="25.5">
      <c r="A93" s="22"/>
      <c r="B93" s="7" t="s">
        <v>362</v>
      </c>
      <c r="C93" s="73" t="s">
        <v>263</v>
      </c>
      <c r="D93" s="73" t="s">
        <v>321</v>
      </c>
      <c r="E93" s="24">
        <v>412</v>
      </c>
      <c r="F93" s="24"/>
      <c r="G93" s="25">
        <f>G94+G97</f>
        <v>3209</v>
      </c>
    </row>
    <row r="94" spans="1:7" ht="38.25">
      <c r="A94" s="26" t="s">
        <v>335</v>
      </c>
      <c r="B94" s="414" t="s">
        <v>0</v>
      </c>
      <c r="C94" s="73" t="s">
        <v>263</v>
      </c>
      <c r="D94" s="73" t="s">
        <v>321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255</v>
      </c>
      <c r="C95" s="73" t="s">
        <v>263</v>
      </c>
      <c r="D95" s="73" t="s">
        <v>321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385</v>
      </c>
      <c r="C96" s="73" t="s">
        <v>263</v>
      </c>
      <c r="D96" s="73" t="s">
        <v>321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377</v>
      </c>
      <c r="B97" s="414" t="s">
        <v>199</v>
      </c>
      <c r="C97" s="73" t="s">
        <v>263</v>
      </c>
      <c r="D97" s="73" t="s">
        <v>200</v>
      </c>
      <c r="E97" s="24">
        <v>412</v>
      </c>
      <c r="F97" s="24"/>
      <c r="G97" s="29">
        <v>213</v>
      </c>
    </row>
    <row r="98" spans="1:7" ht="12.75">
      <c r="A98" s="26"/>
      <c r="B98" s="445" t="s">
        <v>255</v>
      </c>
      <c r="C98" s="73" t="s">
        <v>263</v>
      </c>
      <c r="D98" s="73" t="s">
        <v>200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385</v>
      </c>
      <c r="C99" s="73" t="s">
        <v>263</v>
      </c>
      <c r="D99" s="73" t="s">
        <v>200</v>
      </c>
      <c r="E99" s="24">
        <v>412</v>
      </c>
      <c r="F99" s="24">
        <v>226</v>
      </c>
      <c r="G99" s="29">
        <v>213</v>
      </c>
    </row>
    <row r="100" spans="1:7" ht="25.5">
      <c r="A100" s="22" t="s">
        <v>328</v>
      </c>
      <c r="B100" s="35" t="s">
        <v>356</v>
      </c>
      <c r="C100" s="23" t="s">
        <v>263</v>
      </c>
      <c r="D100" s="24" t="s">
        <v>322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177</v>
      </c>
      <c r="C102" s="27" t="s">
        <v>263</v>
      </c>
      <c r="D102" s="24" t="s">
        <v>322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255</v>
      </c>
      <c r="C103" s="27" t="s">
        <v>263</v>
      </c>
      <c r="D103" s="24" t="s">
        <v>322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385</v>
      </c>
      <c r="C104" s="27" t="s">
        <v>263</v>
      </c>
      <c r="D104" s="24" t="s">
        <v>322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122</v>
      </c>
      <c r="B114" s="74" t="s">
        <v>5</v>
      </c>
      <c r="C114" s="31" t="s">
        <v>264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250</v>
      </c>
      <c r="C120" s="456" t="s">
        <v>235</v>
      </c>
      <c r="D120" s="39"/>
      <c r="E120" s="38"/>
      <c r="F120" s="24"/>
      <c r="G120" s="25">
        <f>G121+G125</f>
        <v>1485</v>
      </c>
    </row>
    <row r="121" spans="1:7" ht="25.5">
      <c r="A121" s="444" t="s">
        <v>332</v>
      </c>
      <c r="B121" s="35" t="s">
        <v>337</v>
      </c>
      <c r="C121" s="416" t="s">
        <v>235</v>
      </c>
      <c r="D121" s="39" t="s">
        <v>323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145</v>
      </c>
      <c r="C122" s="416" t="s">
        <v>235</v>
      </c>
      <c r="D122" s="39" t="s">
        <v>323</v>
      </c>
      <c r="E122" s="416" t="s">
        <v>178</v>
      </c>
      <c r="F122" s="417"/>
      <c r="G122" s="25">
        <f>496+566+353</f>
        <v>1415</v>
      </c>
    </row>
    <row r="123" spans="1:7" ht="12.75">
      <c r="A123" s="444"/>
      <c r="B123" s="414" t="s">
        <v>255</v>
      </c>
      <c r="C123" s="416" t="s">
        <v>235</v>
      </c>
      <c r="D123" s="39" t="s">
        <v>323</v>
      </c>
      <c r="E123" s="416" t="s">
        <v>178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385</v>
      </c>
      <c r="C124" s="449" t="s">
        <v>235</v>
      </c>
      <c r="D124" s="39" t="s">
        <v>323</v>
      </c>
      <c r="E124" s="416" t="s">
        <v>178</v>
      </c>
      <c r="F124" s="24">
        <v>226</v>
      </c>
      <c r="G124" s="25">
        <f>496+566+353</f>
        <v>1415</v>
      </c>
    </row>
    <row r="125" spans="1:7" ht="38.25">
      <c r="A125" s="40" t="s">
        <v>328</v>
      </c>
      <c r="B125" s="35" t="s">
        <v>346</v>
      </c>
      <c r="C125" s="416" t="s">
        <v>235</v>
      </c>
      <c r="D125" s="39" t="s">
        <v>324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235</v>
      </c>
      <c r="D126" s="39" t="s">
        <v>324</v>
      </c>
      <c r="E126" s="416" t="s">
        <v>245</v>
      </c>
      <c r="F126" s="417"/>
      <c r="G126" s="29">
        <v>70</v>
      </c>
    </row>
    <row r="127" spans="1:7" ht="12.75">
      <c r="A127" s="40"/>
      <c r="B127" s="414" t="s">
        <v>255</v>
      </c>
      <c r="C127" s="416" t="s">
        <v>235</v>
      </c>
      <c r="D127" s="39" t="s">
        <v>324</v>
      </c>
      <c r="E127" s="416" t="s">
        <v>245</v>
      </c>
      <c r="F127" s="417">
        <v>220</v>
      </c>
      <c r="G127" s="29">
        <v>70</v>
      </c>
    </row>
    <row r="128" spans="1:7" ht="12.75">
      <c r="A128" s="40"/>
      <c r="B128" s="8" t="s">
        <v>385</v>
      </c>
      <c r="C128" s="416" t="s">
        <v>235</v>
      </c>
      <c r="D128" s="39" t="s">
        <v>324</v>
      </c>
      <c r="E128" s="416" t="s">
        <v>245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55</v>
      </c>
      <c r="B130" s="74" t="s">
        <v>138</v>
      </c>
      <c r="C130" s="44" t="s">
        <v>139</v>
      </c>
      <c r="D130" s="45"/>
      <c r="E130" s="44"/>
      <c r="F130" s="45"/>
      <c r="G130" s="21">
        <f>G131+G138</f>
        <v>1227</v>
      </c>
    </row>
    <row r="131" spans="1:7" ht="15">
      <c r="A131" s="455" t="s">
        <v>332</v>
      </c>
      <c r="B131" s="66" t="s">
        <v>141</v>
      </c>
      <c r="C131" s="456" t="s">
        <v>140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90</v>
      </c>
      <c r="C133" s="38" t="s">
        <v>140</v>
      </c>
      <c r="D133" s="39" t="s">
        <v>181</v>
      </c>
      <c r="E133" s="38" t="s">
        <v>182</v>
      </c>
      <c r="F133" s="39">
        <v>241</v>
      </c>
      <c r="G133" s="25">
        <v>600</v>
      </c>
    </row>
    <row r="134" spans="1:7" ht="38.25">
      <c r="A134" s="455"/>
      <c r="B134" s="69" t="s">
        <v>309</v>
      </c>
      <c r="C134" s="38" t="s">
        <v>140</v>
      </c>
      <c r="D134" s="39" t="s">
        <v>181</v>
      </c>
      <c r="E134" s="38"/>
      <c r="F134" s="39"/>
      <c r="G134" s="25">
        <f>150+160</f>
        <v>310</v>
      </c>
    </row>
    <row r="135" spans="1:7" ht="38.25">
      <c r="A135" s="455"/>
      <c r="B135" s="69" t="s">
        <v>163</v>
      </c>
      <c r="C135" s="38" t="s">
        <v>140</v>
      </c>
      <c r="D135" s="39" t="s">
        <v>325</v>
      </c>
      <c r="E135" s="38" t="s">
        <v>246</v>
      </c>
      <c r="F135" s="39"/>
      <c r="G135" s="25">
        <f>150+160</f>
        <v>310</v>
      </c>
    </row>
    <row r="136" spans="1:7" ht="12.75">
      <c r="A136" s="443"/>
      <c r="B136" s="414" t="s">
        <v>255</v>
      </c>
      <c r="C136" s="38" t="s">
        <v>140</v>
      </c>
      <c r="D136" s="39" t="s">
        <v>325</v>
      </c>
      <c r="E136" s="38" t="s">
        <v>246</v>
      </c>
      <c r="F136" s="39">
        <v>220</v>
      </c>
      <c r="G136" s="25">
        <f>150+160</f>
        <v>310</v>
      </c>
    </row>
    <row r="137" spans="1:7" ht="12.75">
      <c r="A137" s="454"/>
      <c r="B137" s="8" t="s">
        <v>385</v>
      </c>
      <c r="C137" s="38" t="s">
        <v>140</v>
      </c>
      <c r="D137" s="39" t="s">
        <v>325</v>
      </c>
      <c r="E137" s="38" t="s">
        <v>246</v>
      </c>
      <c r="F137" s="39">
        <v>226</v>
      </c>
      <c r="G137" s="25">
        <f>150+160</f>
        <v>310</v>
      </c>
    </row>
    <row r="138" spans="1:7" ht="30">
      <c r="A138" s="443" t="s">
        <v>328</v>
      </c>
      <c r="B138" s="66" t="s">
        <v>310</v>
      </c>
      <c r="C138" s="456" t="s">
        <v>142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364</v>
      </c>
      <c r="C139" s="416" t="s">
        <v>142</v>
      </c>
      <c r="D139" s="418" t="s">
        <v>326</v>
      </c>
      <c r="E139" s="418"/>
      <c r="F139" s="418"/>
      <c r="G139" s="415">
        <f>142+175</f>
        <v>317</v>
      </c>
    </row>
    <row r="140" spans="1:7" ht="38.25">
      <c r="A140" s="443"/>
      <c r="B140" s="69" t="s">
        <v>163</v>
      </c>
      <c r="C140" s="416" t="s">
        <v>142</v>
      </c>
      <c r="D140" s="418" t="s">
        <v>326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255</v>
      </c>
      <c r="C141" s="416" t="s">
        <v>142</v>
      </c>
      <c r="D141" s="418" t="s">
        <v>326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385</v>
      </c>
      <c r="C142" s="416" t="s">
        <v>142</v>
      </c>
      <c r="D142" s="418" t="s">
        <v>326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62</v>
      </c>
      <c r="B144" s="74" t="s">
        <v>7</v>
      </c>
      <c r="C144" s="31" t="s">
        <v>143</v>
      </c>
      <c r="D144" s="32"/>
      <c r="E144" s="32"/>
      <c r="F144" s="32"/>
      <c r="G144" s="21">
        <f>G145+G150+G155</f>
        <v>1382</v>
      </c>
    </row>
    <row r="145" spans="1:7" ht="30">
      <c r="A145" s="30" t="s">
        <v>332</v>
      </c>
      <c r="B145" s="74" t="s">
        <v>204</v>
      </c>
      <c r="C145" s="31" t="s">
        <v>201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201</v>
      </c>
      <c r="D146" s="24" t="s">
        <v>327</v>
      </c>
      <c r="E146" s="73"/>
      <c r="F146" s="417"/>
      <c r="G146" s="29">
        <v>90</v>
      </c>
    </row>
    <row r="147" spans="1:7" ht="12.75">
      <c r="A147" s="30"/>
      <c r="B147" s="35" t="s">
        <v>183</v>
      </c>
      <c r="C147" s="73" t="s">
        <v>201</v>
      </c>
      <c r="D147" s="24" t="s">
        <v>327</v>
      </c>
      <c r="E147" s="73" t="s">
        <v>202</v>
      </c>
      <c r="F147" s="417"/>
      <c r="G147" s="29">
        <v>90</v>
      </c>
    </row>
    <row r="148" spans="1:7" ht="12.75">
      <c r="A148" s="30"/>
      <c r="B148" s="414" t="s">
        <v>180</v>
      </c>
      <c r="C148" s="73" t="s">
        <v>201</v>
      </c>
      <c r="D148" s="24" t="s">
        <v>327</v>
      </c>
      <c r="E148" s="73" t="s">
        <v>202</v>
      </c>
      <c r="F148" s="417">
        <v>260</v>
      </c>
      <c r="G148" s="29">
        <v>90</v>
      </c>
    </row>
    <row r="149" spans="1:7" ht="25.5">
      <c r="A149" s="30"/>
      <c r="B149" s="8" t="s">
        <v>251</v>
      </c>
      <c r="C149" s="73" t="s">
        <v>201</v>
      </c>
      <c r="D149" s="24" t="s">
        <v>327</v>
      </c>
      <c r="E149" s="73" t="s">
        <v>202</v>
      </c>
      <c r="F149" s="417">
        <v>262</v>
      </c>
      <c r="G149" s="29">
        <v>90</v>
      </c>
    </row>
    <row r="150" spans="1:7" ht="30">
      <c r="A150" s="443" t="s">
        <v>328</v>
      </c>
      <c r="B150" s="66" t="s">
        <v>367</v>
      </c>
      <c r="C150" s="441" t="s">
        <v>368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176</v>
      </c>
      <c r="C151" s="23" t="s">
        <v>368</v>
      </c>
      <c r="D151" s="417" t="s">
        <v>203</v>
      </c>
      <c r="E151" s="24"/>
      <c r="F151" s="24"/>
      <c r="G151" s="25">
        <v>1188</v>
      </c>
    </row>
    <row r="152" spans="1:7" ht="12.75">
      <c r="A152" s="443"/>
      <c r="B152" s="35" t="s">
        <v>183</v>
      </c>
      <c r="C152" s="23" t="s">
        <v>368</v>
      </c>
      <c r="D152" s="417" t="s">
        <v>203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180</v>
      </c>
      <c r="C153" s="23" t="s">
        <v>368</v>
      </c>
      <c r="D153" s="417" t="s">
        <v>203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251</v>
      </c>
      <c r="C154" s="23" t="s">
        <v>368</v>
      </c>
      <c r="D154" s="417" t="s">
        <v>203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222</v>
      </c>
      <c r="B155" s="66" t="s">
        <v>369</v>
      </c>
      <c r="C155" s="441" t="s">
        <v>144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308</v>
      </c>
      <c r="C156" s="23" t="s">
        <v>144</v>
      </c>
      <c r="D156" s="417" t="s">
        <v>327</v>
      </c>
      <c r="E156" s="24"/>
      <c r="F156" s="24"/>
      <c r="G156" s="25">
        <f>70+34</f>
        <v>104</v>
      </c>
    </row>
    <row r="157" spans="1:7" ht="25.5">
      <c r="A157" s="22"/>
      <c r="B157" s="69" t="s">
        <v>184</v>
      </c>
      <c r="C157" s="23" t="s">
        <v>144</v>
      </c>
      <c r="D157" s="417" t="s">
        <v>327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255</v>
      </c>
      <c r="C158" s="23" t="s">
        <v>144</v>
      </c>
      <c r="D158" s="417" t="s">
        <v>327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385</v>
      </c>
      <c r="C159" s="23" t="s">
        <v>144</v>
      </c>
      <c r="D159" s="417" t="s">
        <v>327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159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189</v>
      </c>
      <c r="C184" s="14"/>
      <c r="D184" s="14"/>
      <c r="E184" s="51"/>
      <c r="F184" s="14" t="s">
        <v>404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14"/>
      <c r="N97" s="514"/>
      <c r="O97" s="514"/>
      <c r="P97" s="514"/>
      <c r="Q97" s="514"/>
      <c r="R97" s="514"/>
      <c r="S97" s="514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155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212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357</v>
      </c>
    </row>
    <row r="10" spans="1:7" ht="12.75">
      <c r="A10" s="60"/>
      <c r="B10" s="60" t="s">
        <v>359</v>
      </c>
      <c r="C10" s="60"/>
      <c r="D10" s="60"/>
      <c r="E10" s="60"/>
      <c r="F10" s="60"/>
      <c r="G10" s="60"/>
    </row>
    <row r="11" spans="1:7" ht="12.75">
      <c r="A11" s="15"/>
      <c r="B11" s="413" t="s">
        <v>358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266</v>
      </c>
    </row>
    <row r="13" spans="1:7" ht="63.75">
      <c r="A13" s="18" t="s">
        <v>30</v>
      </c>
      <c r="B13" s="19" t="s">
        <v>380</v>
      </c>
      <c r="C13" s="18" t="s">
        <v>289</v>
      </c>
      <c r="D13" s="19" t="s">
        <v>290</v>
      </c>
      <c r="E13" s="19" t="s">
        <v>291</v>
      </c>
      <c r="F13" s="19" t="s">
        <v>238</v>
      </c>
      <c r="G13" s="19" t="s">
        <v>205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329</v>
      </c>
      <c r="B15" s="412" t="s">
        <v>381</v>
      </c>
      <c r="C15" s="18" t="s">
        <v>331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338</v>
      </c>
      <c r="B19" s="11" t="s">
        <v>383</v>
      </c>
      <c r="C19" s="18" t="s">
        <v>382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379</v>
      </c>
      <c r="C20" s="18" t="s">
        <v>382</v>
      </c>
      <c r="D20" s="19" t="s">
        <v>315</v>
      </c>
      <c r="E20" s="19"/>
      <c r="F20" s="19"/>
      <c r="G20" s="21">
        <f>G21+G30+G41</f>
        <v>3193</v>
      </c>
    </row>
    <row r="21" spans="1:7" ht="25.5">
      <c r="A21" s="18"/>
      <c r="B21" s="414" t="s">
        <v>227</v>
      </c>
      <c r="C21" s="438" t="s">
        <v>382</v>
      </c>
      <c r="D21" s="23" t="s">
        <v>315</v>
      </c>
      <c r="E21" s="23"/>
      <c r="F21" s="24">
        <v>210</v>
      </c>
      <c r="G21" s="21">
        <f>G22+G23</f>
        <v>2497</v>
      </c>
    </row>
    <row r="22" spans="1:7" ht="12.75">
      <c r="A22" s="22" t="s">
        <v>332</v>
      </c>
      <c r="B22" s="414" t="s">
        <v>401</v>
      </c>
      <c r="C22" s="438" t="s">
        <v>382</v>
      </c>
      <c r="D22" s="23" t="s">
        <v>315</v>
      </c>
      <c r="E22" s="23"/>
      <c r="F22" s="24">
        <v>211</v>
      </c>
      <c r="G22" s="25">
        <f>G24+G26+G28</f>
        <v>1981</v>
      </c>
    </row>
    <row r="23" spans="1:7" ht="12.75">
      <c r="A23" s="22" t="s">
        <v>328</v>
      </c>
      <c r="B23" s="414" t="s">
        <v>226</v>
      </c>
      <c r="C23" s="438" t="s">
        <v>382</v>
      </c>
      <c r="D23" s="23" t="s">
        <v>315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186</v>
      </c>
      <c r="C24" s="438" t="s">
        <v>382</v>
      </c>
      <c r="D24" s="23" t="s">
        <v>315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187</v>
      </c>
      <c r="C25" s="438" t="s">
        <v>382</v>
      </c>
      <c r="D25" s="23" t="s">
        <v>315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249</v>
      </c>
      <c r="C26" s="438" t="s">
        <v>382</v>
      </c>
      <c r="D26" s="23" t="s">
        <v>315</v>
      </c>
      <c r="E26" s="27" t="s">
        <v>336</v>
      </c>
      <c r="F26" s="417">
        <v>211</v>
      </c>
      <c r="G26" s="415">
        <v>1332</v>
      </c>
    </row>
    <row r="27" spans="1:7" ht="12.75">
      <c r="A27" s="26"/>
      <c r="B27" s="8" t="s">
        <v>267</v>
      </c>
      <c r="C27" s="438" t="s">
        <v>382</v>
      </c>
      <c r="D27" s="23" t="s">
        <v>315</v>
      </c>
      <c r="E27" s="27" t="s">
        <v>336</v>
      </c>
      <c r="F27" s="417">
        <v>213</v>
      </c>
      <c r="G27" s="415">
        <v>346</v>
      </c>
    </row>
    <row r="28" spans="1:7" ht="25.5">
      <c r="A28" s="26"/>
      <c r="B28" s="8" t="s">
        <v>361</v>
      </c>
      <c r="C28" s="438" t="s">
        <v>382</v>
      </c>
      <c r="D28" s="23" t="s">
        <v>315</v>
      </c>
      <c r="E28" s="27" t="s">
        <v>247</v>
      </c>
      <c r="F28" s="417">
        <v>211</v>
      </c>
      <c r="G28" s="415">
        <v>379</v>
      </c>
    </row>
    <row r="29" spans="1:7" ht="12.75">
      <c r="A29" s="26"/>
      <c r="B29" s="8" t="s">
        <v>89</v>
      </c>
      <c r="C29" s="438" t="s">
        <v>382</v>
      </c>
      <c r="D29" s="23" t="s">
        <v>315</v>
      </c>
      <c r="E29" s="23" t="s">
        <v>247</v>
      </c>
      <c r="F29" s="417">
        <v>213</v>
      </c>
      <c r="G29" s="415">
        <v>99</v>
      </c>
    </row>
    <row r="30" spans="1:7" ht="38.25">
      <c r="A30" s="22" t="s">
        <v>343</v>
      </c>
      <c r="B30" s="11" t="s">
        <v>277</v>
      </c>
      <c r="C30" s="439" t="s">
        <v>382</v>
      </c>
      <c r="D30" s="451" t="s">
        <v>315</v>
      </c>
      <c r="E30" s="23" t="s">
        <v>247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382</v>
      </c>
      <c r="D31" s="23" t="s">
        <v>315</v>
      </c>
      <c r="E31" s="27" t="s">
        <v>247</v>
      </c>
      <c r="F31" s="28">
        <v>221</v>
      </c>
      <c r="G31" s="29">
        <f>60-34</f>
        <v>26</v>
      </c>
    </row>
    <row r="32" spans="1:7" ht="12.75">
      <c r="A32" s="26"/>
      <c r="B32" s="8" t="s">
        <v>218</v>
      </c>
      <c r="C32" s="438" t="s">
        <v>382</v>
      </c>
      <c r="D32" s="23" t="s">
        <v>315</v>
      </c>
      <c r="E32" s="27" t="s">
        <v>247</v>
      </c>
      <c r="F32" s="28">
        <v>222</v>
      </c>
      <c r="G32" s="29">
        <f>40+10+15</f>
        <v>65</v>
      </c>
    </row>
    <row r="33" spans="1:7" ht="12.75">
      <c r="A33" s="26"/>
      <c r="B33" s="8" t="s">
        <v>92</v>
      </c>
      <c r="C33" s="438" t="s">
        <v>382</v>
      </c>
      <c r="D33" s="23" t="s">
        <v>315</v>
      </c>
      <c r="E33" s="27" t="s">
        <v>247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382</v>
      </c>
      <c r="D34" s="23" t="s">
        <v>315</v>
      </c>
      <c r="E34" s="27" t="s">
        <v>247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382</v>
      </c>
      <c r="D35" s="23" t="s">
        <v>315</v>
      </c>
      <c r="E35" s="27" t="s">
        <v>247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382</v>
      </c>
      <c r="D36" s="23" t="s">
        <v>315</v>
      </c>
      <c r="E36" s="27" t="s">
        <v>247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382</v>
      </c>
      <c r="D37" s="23" t="s">
        <v>315</v>
      </c>
      <c r="E37" s="27" t="s">
        <v>247</v>
      </c>
      <c r="F37" s="28">
        <v>223</v>
      </c>
      <c r="G37" s="29">
        <f>10-10</f>
        <v>0</v>
      </c>
    </row>
    <row r="38" spans="1:7" ht="25.5">
      <c r="A38" s="26"/>
      <c r="B38" s="8" t="s">
        <v>384</v>
      </c>
      <c r="C38" s="438" t="s">
        <v>382</v>
      </c>
      <c r="D38" s="23" t="s">
        <v>315</v>
      </c>
      <c r="E38" s="27" t="s">
        <v>247</v>
      </c>
      <c r="F38" s="28">
        <v>225</v>
      </c>
      <c r="G38" s="29">
        <f>135+40-144</f>
        <v>31</v>
      </c>
    </row>
    <row r="39" spans="1:7" ht="12.75">
      <c r="A39" s="26"/>
      <c r="B39" s="8" t="s">
        <v>385</v>
      </c>
      <c r="C39" s="438" t="s">
        <v>382</v>
      </c>
      <c r="D39" s="23" t="s">
        <v>315</v>
      </c>
      <c r="E39" s="27" t="s">
        <v>247</v>
      </c>
      <c r="F39" s="28">
        <v>226</v>
      </c>
      <c r="G39" s="29">
        <f>139+2</f>
        <v>141</v>
      </c>
    </row>
    <row r="40" spans="1:7" ht="25.5">
      <c r="A40" s="26"/>
      <c r="B40" s="414" t="s">
        <v>179</v>
      </c>
      <c r="C40" s="438" t="s">
        <v>382</v>
      </c>
      <c r="D40" s="23" t="s">
        <v>315</v>
      </c>
      <c r="E40" s="27" t="s">
        <v>247</v>
      </c>
      <c r="F40" s="28">
        <v>290</v>
      </c>
      <c r="G40" s="29">
        <v>85</v>
      </c>
    </row>
    <row r="41" spans="1:7" ht="51">
      <c r="A41" s="76" t="s">
        <v>402</v>
      </c>
      <c r="B41" s="68" t="s">
        <v>387</v>
      </c>
      <c r="C41" s="439" t="s">
        <v>382</v>
      </c>
      <c r="D41" s="19" t="s">
        <v>315</v>
      </c>
      <c r="E41" s="27" t="s">
        <v>247</v>
      </c>
      <c r="F41" s="28">
        <v>300</v>
      </c>
      <c r="G41" s="29">
        <f>G42+G43</f>
        <v>324</v>
      </c>
    </row>
    <row r="42" spans="1:7" ht="25.5">
      <c r="A42" s="26"/>
      <c r="B42" s="445" t="s">
        <v>388</v>
      </c>
      <c r="C42" s="446" t="s">
        <v>382</v>
      </c>
      <c r="D42" s="447" t="s">
        <v>315</v>
      </c>
      <c r="E42" s="27" t="s">
        <v>247</v>
      </c>
      <c r="F42" s="28">
        <v>310</v>
      </c>
      <c r="G42" s="29">
        <v>195</v>
      </c>
    </row>
    <row r="43" spans="1:7" ht="25.5">
      <c r="A43" s="26"/>
      <c r="B43" s="445" t="s">
        <v>386</v>
      </c>
      <c r="C43" s="446" t="s">
        <v>382</v>
      </c>
      <c r="D43" s="447" t="s">
        <v>315</v>
      </c>
      <c r="E43" s="27" t="s">
        <v>247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339</v>
      </c>
      <c r="B49" s="68" t="s">
        <v>302</v>
      </c>
      <c r="C49" s="31" t="s">
        <v>303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379</v>
      </c>
      <c r="C50" s="31" t="s">
        <v>303</v>
      </c>
      <c r="D50" s="441" t="s">
        <v>319</v>
      </c>
      <c r="E50" s="27"/>
      <c r="F50" s="28"/>
      <c r="G50" s="415">
        <v>4581</v>
      </c>
    </row>
    <row r="51" spans="1:7" ht="25.5">
      <c r="A51" s="26" t="s">
        <v>276</v>
      </c>
      <c r="B51" s="445" t="s">
        <v>88</v>
      </c>
      <c r="C51" s="73" t="s">
        <v>303</v>
      </c>
      <c r="D51" s="23" t="s">
        <v>319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401</v>
      </c>
      <c r="C52" s="73" t="s">
        <v>303</v>
      </c>
      <c r="D52" s="23" t="s">
        <v>319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226</v>
      </c>
      <c r="C53" s="73" t="s">
        <v>303</v>
      </c>
      <c r="D53" s="23" t="s">
        <v>319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229</v>
      </c>
      <c r="C54" s="73" t="s">
        <v>303</v>
      </c>
      <c r="D54" s="23" t="s">
        <v>319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228</v>
      </c>
      <c r="C55" s="73" t="s">
        <v>303</v>
      </c>
      <c r="D55" s="23" t="s">
        <v>319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311</v>
      </c>
      <c r="C56" s="73" t="s">
        <v>303</v>
      </c>
      <c r="D56" s="23" t="s">
        <v>319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355</v>
      </c>
      <c r="C57" s="73" t="s">
        <v>303</v>
      </c>
      <c r="D57" s="23" t="s">
        <v>319</v>
      </c>
      <c r="E57" s="27" t="s">
        <v>247</v>
      </c>
      <c r="F57" s="28">
        <v>211</v>
      </c>
      <c r="G57" s="29">
        <v>2377</v>
      </c>
    </row>
    <row r="58" spans="1:7" ht="12.75">
      <c r="A58" s="26"/>
      <c r="B58" s="8" t="s">
        <v>89</v>
      </c>
      <c r="C58" s="73" t="s">
        <v>303</v>
      </c>
      <c r="D58" s="23" t="s">
        <v>319</v>
      </c>
      <c r="E58" s="27" t="s">
        <v>247</v>
      </c>
      <c r="F58" s="28">
        <v>213</v>
      </c>
      <c r="G58" s="29">
        <v>623</v>
      </c>
    </row>
    <row r="59" spans="1:7" ht="25.5">
      <c r="A59" s="26"/>
      <c r="B59" s="445" t="s">
        <v>229</v>
      </c>
      <c r="C59" s="73" t="s">
        <v>303</v>
      </c>
      <c r="D59" s="23" t="s">
        <v>319</v>
      </c>
      <c r="E59" s="27" t="s">
        <v>22</v>
      </c>
      <c r="F59" s="28">
        <v>261</v>
      </c>
      <c r="G59" s="29">
        <v>2</v>
      </c>
    </row>
    <row r="60" spans="1:7" ht="38.25">
      <c r="A60" s="26" t="s">
        <v>343</v>
      </c>
      <c r="B60" s="11" t="s">
        <v>70</v>
      </c>
      <c r="C60" s="439" t="s">
        <v>303</v>
      </c>
      <c r="D60" s="19" t="s">
        <v>319</v>
      </c>
      <c r="E60" s="23" t="s">
        <v>247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220</v>
      </c>
      <c r="C61" s="73" t="s">
        <v>303</v>
      </c>
      <c r="D61" s="23" t="s">
        <v>319</v>
      </c>
      <c r="E61" s="27" t="s">
        <v>247</v>
      </c>
      <c r="F61" s="28">
        <v>221</v>
      </c>
      <c r="G61" s="29">
        <f>12+34</f>
        <v>46</v>
      </c>
    </row>
    <row r="62" spans="1:7" ht="12.75">
      <c r="A62" s="26"/>
      <c r="B62" s="8" t="s">
        <v>218</v>
      </c>
      <c r="C62" s="73" t="s">
        <v>303</v>
      </c>
      <c r="D62" s="23" t="s">
        <v>319</v>
      </c>
      <c r="E62" s="27" t="s">
        <v>247</v>
      </c>
      <c r="F62" s="28">
        <v>222</v>
      </c>
      <c r="G62" s="29">
        <f>13+5+10</f>
        <v>28</v>
      </c>
    </row>
    <row r="63" spans="1:7" ht="12.75">
      <c r="A63" s="26"/>
      <c r="B63" s="8" t="s">
        <v>92</v>
      </c>
      <c r="C63" s="73" t="s">
        <v>303</v>
      </c>
      <c r="D63" s="23" t="s">
        <v>319</v>
      </c>
      <c r="E63" s="27" t="s">
        <v>247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303</v>
      </c>
      <c r="D64" s="23" t="s">
        <v>319</v>
      </c>
      <c r="E64" s="27" t="s">
        <v>247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303</v>
      </c>
      <c r="D65" s="23" t="s">
        <v>319</v>
      </c>
      <c r="E65" s="27" t="s">
        <v>247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303</v>
      </c>
      <c r="D66" s="23" t="s">
        <v>319</v>
      </c>
      <c r="E66" s="27" t="s">
        <v>247</v>
      </c>
      <c r="F66" s="28">
        <v>223</v>
      </c>
      <c r="G66" s="29">
        <v>10</v>
      </c>
    </row>
    <row r="67" spans="1:7" ht="25.5">
      <c r="A67" s="26"/>
      <c r="B67" s="8" t="s">
        <v>384</v>
      </c>
      <c r="C67" s="73" t="s">
        <v>303</v>
      </c>
      <c r="D67" s="23" t="s">
        <v>315</v>
      </c>
      <c r="E67" s="27" t="s">
        <v>247</v>
      </c>
      <c r="F67" s="28">
        <v>225</v>
      </c>
      <c r="G67" s="29">
        <f>91+144</f>
        <v>235</v>
      </c>
    </row>
    <row r="68" spans="1:7" ht="12.75">
      <c r="A68" s="26"/>
      <c r="B68" s="8" t="s">
        <v>385</v>
      </c>
      <c r="C68" s="73" t="s">
        <v>303</v>
      </c>
      <c r="D68" s="23" t="s">
        <v>315</v>
      </c>
      <c r="E68" s="27" t="s">
        <v>247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303</v>
      </c>
      <c r="D69" s="23" t="s">
        <v>315</v>
      </c>
      <c r="E69" s="27" t="s">
        <v>247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402</v>
      </c>
      <c r="B72" s="68" t="s">
        <v>23</v>
      </c>
      <c r="C72" s="73" t="s">
        <v>303</v>
      </c>
      <c r="D72" s="23" t="s">
        <v>319</v>
      </c>
      <c r="E72" s="27" t="s">
        <v>247</v>
      </c>
      <c r="F72" s="28">
        <v>300</v>
      </c>
      <c r="G72" s="29">
        <f>G73+G74</f>
        <v>162</v>
      </c>
    </row>
    <row r="73" spans="1:7" ht="25.5">
      <c r="A73" s="26"/>
      <c r="B73" s="445" t="s">
        <v>388</v>
      </c>
      <c r="C73" s="73" t="s">
        <v>303</v>
      </c>
      <c r="D73" s="23" t="s">
        <v>319</v>
      </c>
      <c r="E73" s="27" t="s">
        <v>247</v>
      </c>
      <c r="F73" s="28">
        <v>310</v>
      </c>
      <c r="G73" s="29">
        <v>70</v>
      </c>
    </row>
    <row r="74" spans="1:7" ht="25.5">
      <c r="A74" s="26"/>
      <c r="B74" s="445" t="s">
        <v>386</v>
      </c>
      <c r="C74" s="73" t="s">
        <v>303</v>
      </c>
      <c r="D74" s="23" t="s">
        <v>319</v>
      </c>
      <c r="E74" s="27" t="s">
        <v>247</v>
      </c>
      <c r="F74" s="28">
        <v>340</v>
      </c>
      <c r="G74" s="29">
        <v>92</v>
      </c>
    </row>
    <row r="75" spans="1:7" ht="15">
      <c r="A75" s="443" t="s">
        <v>340</v>
      </c>
      <c r="B75" s="64" t="s">
        <v>38</v>
      </c>
      <c r="C75" s="439" t="s">
        <v>304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363</v>
      </c>
      <c r="C76" s="73" t="s">
        <v>304</v>
      </c>
      <c r="D76" s="23" t="s">
        <v>210</v>
      </c>
      <c r="E76" s="27"/>
      <c r="F76" s="28"/>
      <c r="G76" s="29">
        <f>272+52</f>
        <v>324</v>
      </c>
    </row>
    <row r="77" spans="1:7" ht="24">
      <c r="A77" s="26"/>
      <c r="B77" s="452" t="s">
        <v>211</v>
      </c>
      <c r="C77" s="73" t="s">
        <v>304</v>
      </c>
      <c r="D77" s="23" t="s">
        <v>210</v>
      </c>
      <c r="E77" s="73" t="s">
        <v>314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304</v>
      </c>
      <c r="D78" s="23" t="s">
        <v>210</v>
      </c>
      <c r="E78" s="73" t="s">
        <v>314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341</v>
      </c>
      <c r="B80" s="64" t="s">
        <v>224</v>
      </c>
      <c r="C80" s="441" t="s">
        <v>225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378</v>
      </c>
      <c r="C81" s="73" t="s">
        <v>225</v>
      </c>
      <c r="D81" s="450" t="s">
        <v>230</v>
      </c>
      <c r="E81" s="73"/>
      <c r="F81" s="417"/>
      <c r="G81" s="415"/>
    </row>
    <row r="82" spans="1:7" ht="12.75">
      <c r="A82" s="443"/>
      <c r="B82" s="445" t="s">
        <v>197</v>
      </c>
      <c r="C82" s="453" t="s">
        <v>225</v>
      </c>
      <c r="D82" s="447" t="s">
        <v>317</v>
      </c>
      <c r="E82" s="453" t="s">
        <v>231</v>
      </c>
      <c r="F82" s="65">
        <v>242</v>
      </c>
      <c r="G82" s="75">
        <v>162</v>
      </c>
    </row>
    <row r="83" spans="1:7" ht="12.75">
      <c r="A83" s="443"/>
      <c r="B83" s="445" t="s">
        <v>197</v>
      </c>
      <c r="C83" s="453" t="s">
        <v>225</v>
      </c>
      <c r="D83" s="447" t="s">
        <v>318</v>
      </c>
      <c r="E83" s="453" t="s">
        <v>231</v>
      </c>
      <c r="F83" s="28">
        <v>241</v>
      </c>
      <c r="G83" s="75">
        <f>353-353</f>
        <v>0</v>
      </c>
    </row>
    <row r="84" spans="1:7" ht="60">
      <c r="A84" s="30" t="s">
        <v>398</v>
      </c>
      <c r="B84" s="67" t="s">
        <v>305</v>
      </c>
      <c r="C84" s="31" t="s">
        <v>306</v>
      </c>
      <c r="D84" s="31"/>
      <c r="E84" s="31"/>
      <c r="F84" s="32"/>
      <c r="G84" s="21">
        <v>169</v>
      </c>
    </row>
    <row r="85" spans="1:7" ht="63.75">
      <c r="A85" s="22" t="s">
        <v>332</v>
      </c>
      <c r="B85" s="440" t="s">
        <v>262</v>
      </c>
      <c r="C85" s="441" t="s">
        <v>307</v>
      </c>
      <c r="D85" s="73"/>
      <c r="E85" s="23"/>
      <c r="F85" s="24"/>
      <c r="G85" s="25">
        <v>169</v>
      </c>
    </row>
    <row r="86" spans="1:7" ht="25.5">
      <c r="A86" s="22"/>
      <c r="B86" s="69" t="s">
        <v>275</v>
      </c>
      <c r="C86" s="23" t="s">
        <v>307</v>
      </c>
      <c r="D86" s="73" t="s">
        <v>198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316</v>
      </c>
      <c r="C88" s="23" t="s">
        <v>307</v>
      </c>
      <c r="D88" s="73" t="s">
        <v>320</v>
      </c>
      <c r="E88" s="23" t="s">
        <v>248</v>
      </c>
      <c r="F88" s="28"/>
      <c r="G88" s="448">
        <v>169</v>
      </c>
    </row>
    <row r="89" spans="1:7" ht="12.75">
      <c r="A89" s="26"/>
      <c r="B89" s="445" t="s">
        <v>255</v>
      </c>
      <c r="C89" s="23" t="s">
        <v>307</v>
      </c>
      <c r="D89" s="73" t="s">
        <v>320</v>
      </c>
      <c r="E89" s="23" t="s">
        <v>248</v>
      </c>
      <c r="F89" s="28">
        <v>220</v>
      </c>
      <c r="G89" s="415">
        <v>169</v>
      </c>
    </row>
    <row r="90" spans="1:7" ht="12.75">
      <c r="A90" s="26"/>
      <c r="B90" s="8" t="s">
        <v>385</v>
      </c>
      <c r="C90" s="23" t="s">
        <v>307</v>
      </c>
      <c r="D90" s="73" t="s">
        <v>320</v>
      </c>
      <c r="E90" s="23" t="s">
        <v>248</v>
      </c>
      <c r="F90" s="28">
        <v>226</v>
      </c>
      <c r="G90" s="415">
        <v>169</v>
      </c>
    </row>
    <row r="91" spans="1:7" ht="30">
      <c r="A91" s="30" t="s">
        <v>265</v>
      </c>
      <c r="B91" s="67" t="s">
        <v>127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119</v>
      </c>
      <c r="C92" s="441" t="s">
        <v>263</v>
      </c>
      <c r="D92" s="73"/>
      <c r="E92" s="417"/>
      <c r="F92" s="24"/>
      <c r="G92" s="415">
        <f>G93</f>
        <v>3209</v>
      </c>
    </row>
    <row r="93" spans="1:7" ht="28.5">
      <c r="A93" s="22" t="s">
        <v>276</v>
      </c>
      <c r="B93" s="70" t="s">
        <v>347</v>
      </c>
      <c r="C93" s="73" t="s">
        <v>263</v>
      </c>
      <c r="D93" s="73" t="s">
        <v>321</v>
      </c>
      <c r="E93" s="24"/>
      <c r="F93" s="24"/>
      <c r="G93" s="25">
        <f>G94</f>
        <v>3209</v>
      </c>
    </row>
    <row r="94" spans="1:7" ht="38.25">
      <c r="A94" s="22"/>
      <c r="B94" s="7" t="s">
        <v>362</v>
      </c>
      <c r="C94" s="73" t="s">
        <v>263</v>
      </c>
      <c r="D94" s="73" t="s">
        <v>321</v>
      </c>
      <c r="E94" s="24">
        <v>412</v>
      </c>
      <c r="F94" s="24"/>
      <c r="G94" s="25">
        <f>G95+G98</f>
        <v>3209</v>
      </c>
    </row>
    <row r="95" spans="1:7" ht="38.25">
      <c r="A95" s="26" t="s">
        <v>335</v>
      </c>
      <c r="B95" s="414" t="s">
        <v>0</v>
      </c>
      <c r="C95" s="73" t="s">
        <v>263</v>
      </c>
      <c r="D95" s="73" t="s">
        <v>321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255</v>
      </c>
      <c r="C96" s="73" t="s">
        <v>263</v>
      </c>
      <c r="D96" s="73" t="s">
        <v>321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385</v>
      </c>
      <c r="C97" s="73" t="s">
        <v>263</v>
      </c>
      <c r="D97" s="73" t="s">
        <v>321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377</v>
      </c>
      <c r="B98" s="414" t="s">
        <v>199</v>
      </c>
      <c r="C98" s="73" t="s">
        <v>263</v>
      </c>
      <c r="D98" s="73" t="s">
        <v>200</v>
      </c>
      <c r="E98" s="24">
        <v>412</v>
      </c>
      <c r="F98" s="24"/>
      <c r="G98" s="29">
        <v>213</v>
      </c>
    </row>
    <row r="99" spans="1:7" ht="12.75">
      <c r="A99" s="26"/>
      <c r="B99" s="445" t="s">
        <v>255</v>
      </c>
      <c r="C99" s="73" t="s">
        <v>263</v>
      </c>
      <c r="D99" s="73" t="s">
        <v>200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385</v>
      </c>
      <c r="C100" s="73" t="s">
        <v>263</v>
      </c>
      <c r="D100" s="73" t="s">
        <v>200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328</v>
      </c>
      <c r="B101" s="35" t="s">
        <v>356</v>
      </c>
      <c r="C101" s="23" t="s">
        <v>263</v>
      </c>
      <c r="D101" s="24" t="s">
        <v>322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177</v>
      </c>
      <c r="C103" s="27" t="s">
        <v>263</v>
      </c>
      <c r="D103" s="24" t="s">
        <v>322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255</v>
      </c>
      <c r="C104" s="27" t="s">
        <v>263</v>
      </c>
      <c r="D104" s="24" t="s">
        <v>322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385</v>
      </c>
      <c r="C105" s="27" t="s">
        <v>263</v>
      </c>
      <c r="D105" s="24" t="s">
        <v>322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122</v>
      </c>
      <c r="B115" s="74" t="s">
        <v>5</v>
      </c>
      <c r="C115" s="31" t="s">
        <v>264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250</v>
      </c>
      <c r="C121" s="456" t="s">
        <v>235</v>
      </c>
      <c r="D121" s="39"/>
      <c r="E121" s="38"/>
      <c r="F121" s="24"/>
      <c r="G121" s="25">
        <f>G122+G126</f>
        <v>1485</v>
      </c>
    </row>
    <row r="122" spans="1:7" ht="25.5">
      <c r="A122" s="444" t="s">
        <v>332</v>
      </c>
      <c r="B122" s="35" t="s">
        <v>337</v>
      </c>
      <c r="C122" s="416" t="s">
        <v>235</v>
      </c>
      <c r="D122" s="39" t="s">
        <v>323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145</v>
      </c>
      <c r="C123" s="416" t="s">
        <v>235</v>
      </c>
      <c r="D123" s="39" t="s">
        <v>323</v>
      </c>
      <c r="E123" s="416" t="s">
        <v>178</v>
      </c>
      <c r="F123" s="417"/>
      <c r="G123" s="25">
        <f>496+566+353</f>
        <v>1415</v>
      </c>
    </row>
    <row r="124" spans="1:7" ht="12.75">
      <c r="A124" s="444"/>
      <c r="B124" s="414" t="s">
        <v>255</v>
      </c>
      <c r="C124" s="416" t="s">
        <v>235</v>
      </c>
      <c r="D124" s="39" t="s">
        <v>323</v>
      </c>
      <c r="E124" s="416" t="s">
        <v>178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385</v>
      </c>
      <c r="C125" s="449" t="s">
        <v>235</v>
      </c>
      <c r="D125" s="39" t="s">
        <v>323</v>
      </c>
      <c r="E125" s="416" t="s">
        <v>178</v>
      </c>
      <c r="F125" s="24">
        <v>226</v>
      </c>
      <c r="G125" s="25">
        <f>496+566+353</f>
        <v>1415</v>
      </c>
    </row>
    <row r="126" spans="1:7" ht="38.25">
      <c r="A126" s="40" t="s">
        <v>328</v>
      </c>
      <c r="B126" s="35" t="s">
        <v>346</v>
      </c>
      <c r="C126" s="416" t="s">
        <v>235</v>
      </c>
      <c r="D126" s="39" t="s">
        <v>324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235</v>
      </c>
      <c r="D127" s="39" t="s">
        <v>324</v>
      </c>
      <c r="E127" s="416" t="s">
        <v>245</v>
      </c>
      <c r="F127" s="417"/>
      <c r="G127" s="29">
        <v>70</v>
      </c>
    </row>
    <row r="128" spans="1:7" ht="12.75">
      <c r="A128" s="40"/>
      <c r="B128" s="414" t="s">
        <v>255</v>
      </c>
      <c r="C128" s="416" t="s">
        <v>235</v>
      </c>
      <c r="D128" s="39" t="s">
        <v>324</v>
      </c>
      <c r="E128" s="416" t="s">
        <v>245</v>
      </c>
      <c r="F128" s="417">
        <v>220</v>
      </c>
      <c r="G128" s="29">
        <v>70</v>
      </c>
    </row>
    <row r="129" spans="1:7" ht="12.75">
      <c r="A129" s="40"/>
      <c r="B129" s="8" t="s">
        <v>385</v>
      </c>
      <c r="C129" s="416" t="s">
        <v>235</v>
      </c>
      <c r="D129" s="39" t="s">
        <v>324</v>
      </c>
      <c r="E129" s="416" t="s">
        <v>245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55</v>
      </c>
      <c r="B131" s="74" t="s">
        <v>138</v>
      </c>
      <c r="C131" s="44" t="s">
        <v>139</v>
      </c>
      <c r="D131" s="45"/>
      <c r="E131" s="44"/>
      <c r="F131" s="45"/>
      <c r="G131" s="21">
        <f>G132+G139</f>
        <v>1227</v>
      </c>
    </row>
    <row r="132" spans="1:7" ht="15">
      <c r="A132" s="455" t="s">
        <v>332</v>
      </c>
      <c r="B132" s="66" t="s">
        <v>141</v>
      </c>
      <c r="C132" s="456" t="s">
        <v>140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90</v>
      </c>
      <c r="C134" s="38" t="s">
        <v>140</v>
      </c>
      <c r="D134" s="39" t="s">
        <v>181</v>
      </c>
      <c r="E134" s="38" t="s">
        <v>182</v>
      </c>
      <c r="F134" s="39">
        <v>241</v>
      </c>
      <c r="G134" s="25">
        <v>600</v>
      </c>
    </row>
    <row r="135" spans="1:7" ht="38.25">
      <c r="A135" s="455"/>
      <c r="B135" s="69" t="s">
        <v>309</v>
      </c>
      <c r="C135" s="38" t="s">
        <v>140</v>
      </c>
      <c r="D135" s="39" t="s">
        <v>181</v>
      </c>
      <c r="E135" s="38"/>
      <c r="F135" s="39"/>
      <c r="G135" s="25">
        <f>150+160</f>
        <v>310</v>
      </c>
    </row>
    <row r="136" spans="1:7" ht="51">
      <c r="A136" s="455"/>
      <c r="B136" s="69" t="s">
        <v>163</v>
      </c>
      <c r="C136" s="38" t="s">
        <v>140</v>
      </c>
      <c r="D136" s="39" t="s">
        <v>325</v>
      </c>
      <c r="E136" s="38" t="s">
        <v>246</v>
      </c>
      <c r="F136" s="39"/>
      <c r="G136" s="25">
        <f>150+160</f>
        <v>310</v>
      </c>
    </row>
    <row r="137" spans="1:7" ht="12.75">
      <c r="A137" s="443"/>
      <c r="B137" s="414" t="s">
        <v>255</v>
      </c>
      <c r="C137" s="38" t="s">
        <v>140</v>
      </c>
      <c r="D137" s="39" t="s">
        <v>325</v>
      </c>
      <c r="E137" s="38" t="s">
        <v>246</v>
      </c>
      <c r="F137" s="39">
        <v>220</v>
      </c>
      <c r="G137" s="25">
        <f>150+160</f>
        <v>310</v>
      </c>
    </row>
    <row r="138" spans="1:7" ht="12.75">
      <c r="A138" s="454"/>
      <c r="B138" s="8" t="s">
        <v>385</v>
      </c>
      <c r="C138" s="38" t="s">
        <v>140</v>
      </c>
      <c r="D138" s="39" t="s">
        <v>325</v>
      </c>
      <c r="E138" s="38" t="s">
        <v>246</v>
      </c>
      <c r="F138" s="39">
        <v>226</v>
      </c>
      <c r="G138" s="25">
        <f>150+160</f>
        <v>310</v>
      </c>
    </row>
    <row r="139" spans="1:7" ht="30">
      <c r="A139" s="443" t="s">
        <v>328</v>
      </c>
      <c r="B139" s="66" t="s">
        <v>310</v>
      </c>
      <c r="C139" s="456" t="s">
        <v>142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364</v>
      </c>
      <c r="C140" s="416" t="s">
        <v>142</v>
      </c>
      <c r="D140" s="418" t="s">
        <v>326</v>
      </c>
      <c r="E140" s="418"/>
      <c r="F140" s="418"/>
      <c r="G140" s="415">
        <f>142+175</f>
        <v>317</v>
      </c>
    </row>
    <row r="141" spans="1:7" ht="51">
      <c r="A141" s="443"/>
      <c r="B141" s="69" t="s">
        <v>163</v>
      </c>
      <c r="C141" s="416" t="s">
        <v>142</v>
      </c>
      <c r="D141" s="418" t="s">
        <v>326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255</v>
      </c>
      <c r="C142" s="416" t="s">
        <v>142</v>
      </c>
      <c r="D142" s="418" t="s">
        <v>326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385</v>
      </c>
      <c r="C143" s="416" t="s">
        <v>142</v>
      </c>
      <c r="D143" s="418" t="s">
        <v>326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62</v>
      </c>
      <c r="B145" s="74" t="s">
        <v>7</v>
      </c>
      <c r="C145" s="31" t="s">
        <v>143</v>
      </c>
      <c r="D145" s="32"/>
      <c r="E145" s="32"/>
      <c r="F145" s="32"/>
      <c r="G145" s="21">
        <f>G146+G151+G156</f>
        <v>1382</v>
      </c>
    </row>
    <row r="146" spans="1:7" ht="30">
      <c r="A146" s="30" t="s">
        <v>332</v>
      </c>
      <c r="B146" s="74" t="s">
        <v>204</v>
      </c>
      <c r="C146" s="31" t="s">
        <v>201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201</v>
      </c>
      <c r="D147" s="24" t="s">
        <v>327</v>
      </c>
      <c r="E147" s="73"/>
      <c r="F147" s="417"/>
      <c r="G147" s="29">
        <v>90</v>
      </c>
    </row>
    <row r="148" spans="1:7" ht="12.75">
      <c r="A148" s="30"/>
      <c r="B148" s="35" t="s">
        <v>183</v>
      </c>
      <c r="C148" s="73" t="s">
        <v>201</v>
      </c>
      <c r="D148" s="24" t="s">
        <v>327</v>
      </c>
      <c r="E148" s="73" t="s">
        <v>202</v>
      </c>
      <c r="F148" s="417"/>
      <c r="G148" s="29">
        <v>90</v>
      </c>
    </row>
    <row r="149" spans="1:7" ht="12.75">
      <c r="A149" s="30"/>
      <c r="B149" s="414" t="s">
        <v>180</v>
      </c>
      <c r="C149" s="73" t="s">
        <v>201</v>
      </c>
      <c r="D149" s="24" t="s">
        <v>327</v>
      </c>
      <c r="E149" s="73" t="s">
        <v>202</v>
      </c>
      <c r="F149" s="417">
        <v>260</v>
      </c>
      <c r="G149" s="29">
        <v>90</v>
      </c>
    </row>
    <row r="150" spans="1:7" ht="25.5">
      <c r="A150" s="30"/>
      <c r="B150" s="8" t="s">
        <v>251</v>
      </c>
      <c r="C150" s="73" t="s">
        <v>201</v>
      </c>
      <c r="D150" s="24" t="s">
        <v>327</v>
      </c>
      <c r="E150" s="73" t="s">
        <v>202</v>
      </c>
      <c r="F150" s="417">
        <v>262</v>
      </c>
      <c r="G150" s="29">
        <v>90</v>
      </c>
    </row>
    <row r="151" spans="1:7" ht="45">
      <c r="A151" s="443" t="s">
        <v>328</v>
      </c>
      <c r="B151" s="66" t="s">
        <v>367</v>
      </c>
      <c r="C151" s="441" t="s">
        <v>368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176</v>
      </c>
      <c r="C152" s="23" t="s">
        <v>368</v>
      </c>
      <c r="D152" s="417" t="s">
        <v>203</v>
      </c>
      <c r="E152" s="24"/>
      <c r="F152" s="24"/>
      <c r="G152" s="25">
        <v>1188</v>
      </c>
    </row>
    <row r="153" spans="1:7" ht="12.75">
      <c r="A153" s="443"/>
      <c r="B153" s="35" t="s">
        <v>183</v>
      </c>
      <c r="C153" s="23" t="s">
        <v>368</v>
      </c>
      <c r="D153" s="417" t="s">
        <v>203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180</v>
      </c>
      <c r="C154" s="23" t="s">
        <v>368</v>
      </c>
      <c r="D154" s="417" t="s">
        <v>203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251</v>
      </c>
      <c r="C155" s="23" t="s">
        <v>368</v>
      </c>
      <c r="D155" s="417" t="s">
        <v>203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222</v>
      </c>
      <c r="B156" s="66" t="s">
        <v>369</v>
      </c>
      <c r="C156" s="441" t="s">
        <v>144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308</v>
      </c>
      <c r="C157" s="23" t="s">
        <v>144</v>
      </c>
      <c r="D157" s="417" t="s">
        <v>327</v>
      </c>
      <c r="E157" s="24"/>
      <c r="F157" s="24"/>
      <c r="G157" s="25">
        <f>70+34</f>
        <v>104</v>
      </c>
    </row>
    <row r="158" spans="1:7" ht="25.5">
      <c r="A158" s="22"/>
      <c r="B158" s="69" t="s">
        <v>184</v>
      </c>
      <c r="C158" s="23" t="s">
        <v>144</v>
      </c>
      <c r="D158" s="417" t="s">
        <v>327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255</v>
      </c>
      <c r="C159" s="23" t="s">
        <v>144</v>
      </c>
      <c r="D159" s="417" t="s">
        <v>327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385</v>
      </c>
      <c r="C160" s="23" t="s">
        <v>144</v>
      </c>
      <c r="D160" s="417" t="s">
        <v>327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159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189</v>
      </c>
      <c r="C185" s="14"/>
      <c r="D185" s="14"/>
      <c r="E185" s="51"/>
      <c r="F185" s="14" t="s">
        <v>404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B1" sqref="B1:H1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133</v>
      </c>
      <c r="B1" s="531" t="s">
        <v>565</v>
      </c>
      <c r="C1" s="532"/>
      <c r="D1" s="532"/>
      <c r="E1" s="532"/>
      <c r="F1" s="532"/>
      <c r="G1" s="532"/>
      <c r="H1" s="532"/>
    </row>
    <row r="2" spans="1:8" ht="12.75">
      <c r="A2" s="15"/>
      <c r="B2" s="16"/>
      <c r="C2" s="16"/>
      <c r="D2" s="16"/>
      <c r="E2" s="16"/>
      <c r="F2" s="16"/>
      <c r="G2" s="16" t="s">
        <v>360</v>
      </c>
      <c r="H2" s="16"/>
    </row>
    <row r="3" spans="1:8" ht="12.75">
      <c r="A3" s="15"/>
      <c r="B3" s="533" t="s">
        <v>504</v>
      </c>
      <c r="C3" s="534"/>
      <c r="D3" s="534"/>
      <c r="E3" s="534"/>
      <c r="F3" s="534"/>
      <c r="G3" s="534"/>
      <c r="H3" s="534"/>
    </row>
    <row r="4" spans="1:8" ht="12.75">
      <c r="A4" s="60"/>
      <c r="B4" s="534"/>
      <c r="C4" s="534"/>
      <c r="D4" s="534"/>
      <c r="E4" s="534"/>
      <c r="F4" s="534"/>
      <c r="G4" s="534"/>
      <c r="H4" s="534"/>
    </row>
    <row r="5" spans="1:8" ht="12.75">
      <c r="A5" s="60"/>
      <c r="B5" s="490"/>
      <c r="C5" s="490"/>
      <c r="D5" s="490"/>
      <c r="E5" s="490"/>
      <c r="F5" s="490"/>
      <c r="G5" s="490"/>
      <c r="H5" s="490"/>
    </row>
    <row r="6" spans="1:8" ht="12.75">
      <c r="A6" s="60"/>
      <c r="B6" s="60"/>
      <c r="C6" s="60"/>
      <c r="D6" s="60"/>
      <c r="E6" s="60"/>
      <c r="F6" s="535" t="s">
        <v>470</v>
      </c>
      <c r="G6" s="535"/>
      <c r="H6" s="535"/>
    </row>
    <row r="7" spans="1:8" ht="51">
      <c r="A7" s="56" t="s">
        <v>30</v>
      </c>
      <c r="B7" s="19" t="s">
        <v>380</v>
      </c>
      <c r="C7" s="19" t="s">
        <v>416</v>
      </c>
      <c r="D7" s="18" t="s">
        <v>493</v>
      </c>
      <c r="E7" s="19" t="s">
        <v>290</v>
      </c>
      <c r="F7" s="19" t="s">
        <v>492</v>
      </c>
      <c r="G7" s="19" t="s">
        <v>238</v>
      </c>
      <c r="H7" s="19" t="s">
        <v>205</v>
      </c>
    </row>
    <row r="8" spans="1:8" s="506" customFormat="1" ht="38.25">
      <c r="A8" s="501" t="s">
        <v>332</v>
      </c>
      <c r="B8" s="502" t="s">
        <v>506</v>
      </c>
      <c r="C8" s="502">
        <v>988</v>
      </c>
      <c r="D8" s="503"/>
      <c r="E8" s="504"/>
      <c r="F8" s="504"/>
      <c r="G8" s="504"/>
      <c r="H8" s="505">
        <v>5487.6</v>
      </c>
    </row>
    <row r="9" spans="1:8" ht="12.75" hidden="1">
      <c r="A9" s="18"/>
      <c r="B9" s="475"/>
      <c r="C9" s="475"/>
      <c r="D9" s="466"/>
      <c r="E9" s="467"/>
      <c r="F9" s="467"/>
      <c r="G9" s="467"/>
      <c r="H9" s="479"/>
    </row>
    <row r="10" spans="1:8" ht="12.75" hidden="1">
      <c r="A10" s="473"/>
      <c r="B10" s="475"/>
      <c r="C10" s="475"/>
      <c r="D10" s="476"/>
      <c r="E10" s="477"/>
      <c r="F10" s="477"/>
      <c r="G10" s="477"/>
      <c r="H10" s="480"/>
    </row>
    <row r="11" spans="1:8" s="6" customFormat="1" ht="15.75" customHeight="1">
      <c r="A11" s="488" t="s">
        <v>335</v>
      </c>
      <c r="B11" s="8" t="s">
        <v>413</v>
      </c>
      <c r="C11" s="8">
        <v>988</v>
      </c>
      <c r="D11" s="489" t="s">
        <v>471</v>
      </c>
      <c r="E11" s="491" t="s">
        <v>428</v>
      </c>
      <c r="F11" s="491"/>
      <c r="G11" s="491"/>
      <c r="H11" s="485">
        <v>1043.8</v>
      </c>
    </row>
    <row r="12" spans="1:8" s="2" customFormat="1" ht="63.75">
      <c r="A12" s="56" t="s">
        <v>513</v>
      </c>
      <c r="B12" s="7" t="s">
        <v>473</v>
      </c>
      <c r="C12" s="7">
        <v>988</v>
      </c>
      <c r="D12" s="478" t="s">
        <v>471</v>
      </c>
      <c r="E12" s="465" t="s">
        <v>428</v>
      </c>
      <c r="F12" s="478" t="s">
        <v>474</v>
      </c>
      <c r="G12" s="465">
        <v>210</v>
      </c>
      <c r="H12" s="474">
        <v>1043.8</v>
      </c>
    </row>
    <row r="13" spans="1:8" s="6" customFormat="1" ht="25.5">
      <c r="A13" s="488" t="s">
        <v>377</v>
      </c>
      <c r="B13" s="8" t="s">
        <v>430</v>
      </c>
      <c r="C13" s="8">
        <v>988</v>
      </c>
      <c r="D13" s="489" t="s">
        <v>472</v>
      </c>
      <c r="E13" s="491" t="s">
        <v>431</v>
      </c>
      <c r="F13" s="488"/>
      <c r="G13" s="492"/>
      <c r="H13" s="29">
        <v>4443.8</v>
      </c>
    </row>
    <row r="14" spans="1:8" s="2" customFormat="1" ht="63.75">
      <c r="A14" s="56" t="s">
        <v>514</v>
      </c>
      <c r="B14" s="7" t="s">
        <v>473</v>
      </c>
      <c r="C14" s="7">
        <v>988</v>
      </c>
      <c r="D14" s="478" t="s">
        <v>472</v>
      </c>
      <c r="E14" s="23"/>
      <c r="F14" s="23" t="s">
        <v>474</v>
      </c>
      <c r="G14" s="24"/>
      <c r="H14" s="25">
        <v>3284.8</v>
      </c>
    </row>
    <row r="15" spans="1:8" s="2" customFormat="1" ht="25.5">
      <c r="A15" s="56" t="s">
        <v>515</v>
      </c>
      <c r="B15" s="7" t="s">
        <v>469</v>
      </c>
      <c r="C15" s="7">
        <v>988</v>
      </c>
      <c r="D15" s="478" t="s">
        <v>472</v>
      </c>
      <c r="E15" s="23" t="s">
        <v>431</v>
      </c>
      <c r="F15" s="23" t="s">
        <v>457</v>
      </c>
      <c r="G15" s="24"/>
      <c r="H15" s="25">
        <v>1139</v>
      </c>
    </row>
    <row r="16" spans="1:8" s="2" customFormat="1" ht="15" customHeight="1">
      <c r="A16" s="56" t="s">
        <v>516</v>
      </c>
      <c r="B16" s="7" t="s">
        <v>475</v>
      </c>
      <c r="C16" s="7">
        <v>988</v>
      </c>
      <c r="D16" s="478" t="s">
        <v>472</v>
      </c>
      <c r="E16" s="23" t="s">
        <v>431</v>
      </c>
      <c r="F16" s="23" t="s">
        <v>476</v>
      </c>
      <c r="G16" s="24"/>
      <c r="H16" s="25">
        <v>20</v>
      </c>
    </row>
    <row r="17" spans="1:8" s="506" customFormat="1" ht="37.5" customHeight="1">
      <c r="A17" s="501" t="s">
        <v>328</v>
      </c>
      <c r="B17" s="502" t="s">
        <v>505</v>
      </c>
      <c r="C17" s="502">
        <v>905</v>
      </c>
      <c r="D17" s="507"/>
      <c r="E17" s="508"/>
      <c r="F17" s="508"/>
      <c r="G17" s="509"/>
      <c r="H17" s="63">
        <v>42244.7</v>
      </c>
    </row>
    <row r="18" spans="1:8" s="458" customFormat="1" ht="38.25">
      <c r="A18" s="461" t="s">
        <v>242</v>
      </c>
      <c r="B18" s="445" t="s">
        <v>432</v>
      </c>
      <c r="C18" s="445">
        <v>905</v>
      </c>
      <c r="D18" s="453" t="s">
        <v>479</v>
      </c>
      <c r="E18" s="453" t="s">
        <v>414</v>
      </c>
      <c r="F18" s="453"/>
      <c r="G18" s="65"/>
      <c r="H18" s="75">
        <v>1043.8</v>
      </c>
    </row>
    <row r="19" spans="1:8" s="460" customFormat="1" ht="76.5">
      <c r="A19" s="76" t="s">
        <v>517</v>
      </c>
      <c r="B19" s="7" t="s">
        <v>473</v>
      </c>
      <c r="C19" s="414">
        <v>905</v>
      </c>
      <c r="D19" s="73" t="s">
        <v>479</v>
      </c>
      <c r="E19" s="73" t="s">
        <v>414</v>
      </c>
      <c r="F19" s="73" t="s">
        <v>474</v>
      </c>
      <c r="G19" s="417"/>
      <c r="H19" s="415">
        <v>1043.8</v>
      </c>
    </row>
    <row r="20" spans="1:8" s="458" customFormat="1" ht="39.75" customHeight="1">
      <c r="A20" s="461" t="s">
        <v>300</v>
      </c>
      <c r="B20" s="445" t="s">
        <v>433</v>
      </c>
      <c r="C20" s="445">
        <v>905</v>
      </c>
      <c r="D20" s="453" t="s">
        <v>479</v>
      </c>
      <c r="E20" s="453" t="s">
        <v>434</v>
      </c>
      <c r="F20" s="453"/>
      <c r="G20" s="65"/>
      <c r="H20" s="75">
        <v>11065.8</v>
      </c>
    </row>
    <row r="21" spans="1:8" s="460" customFormat="1" ht="76.5">
      <c r="A21" s="76" t="s">
        <v>518</v>
      </c>
      <c r="B21" s="7" t="s">
        <v>473</v>
      </c>
      <c r="C21" s="414">
        <v>905</v>
      </c>
      <c r="D21" s="73" t="s">
        <v>479</v>
      </c>
      <c r="E21" s="73" t="s">
        <v>434</v>
      </c>
      <c r="F21" s="73" t="s">
        <v>474</v>
      </c>
      <c r="G21" s="417"/>
      <c r="H21" s="415">
        <v>9721.9</v>
      </c>
    </row>
    <row r="22" spans="1:8" s="460" customFormat="1" ht="25.5">
      <c r="A22" s="76" t="s">
        <v>519</v>
      </c>
      <c r="B22" s="414" t="s">
        <v>469</v>
      </c>
      <c r="C22" s="414">
        <v>905</v>
      </c>
      <c r="D22" s="73" t="s">
        <v>479</v>
      </c>
      <c r="E22" s="73" t="s">
        <v>434</v>
      </c>
      <c r="F22" s="73" t="s">
        <v>457</v>
      </c>
      <c r="G22" s="417"/>
      <c r="H22" s="415">
        <v>1203.9</v>
      </c>
    </row>
    <row r="23" spans="1:8" s="460" customFormat="1" ht="12.75">
      <c r="A23" s="76" t="s">
        <v>520</v>
      </c>
      <c r="B23" s="414" t="s">
        <v>475</v>
      </c>
      <c r="C23" s="414">
        <v>905</v>
      </c>
      <c r="D23" s="73" t="s">
        <v>479</v>
      </c>
      <c r="E23" s="73" t="s">
        <v>434</v>
      </c>
      <c r="F23" s="73" t="s">
        <v>476</v>
      </c>
      <c r="G23" s="417"/>
      <c r="H23" s="415">
        <v>140</v>
      </c>
    </row>
    <row r="24" spans="1:8" s="458" customFormat="1" ht="65.25" customHeight="1">
      <c r="A24" s="461" t="s">
        <v>507</v>
      </c>
      <c r="B24" s="445" t="s">
        <v>435</v>
      </c>
      <c r="C24" s="445">
        <v>905</v>
      </c>
      <c r="D24" s="453" t="s">
        <v>479</v>
      </c>
      <c r="E24" s="453" t="s">
        <v>499</v>
      </c>
      <c r="F24" s="453"/>
      <c r="G24" s="65"/>
      <c r="H24" s="75">
        <v>5.3</v>
      </c>
    </row>
    <row r="25" spans="1:8" s="460" customFormat="1" ht="25.5">
      <c r="A25" s="76" t="s">
        <v>521</v>
      </c>
      <c r="B25" s="414" t="s">
        <v>469</v>
      </c>
      <c r="C25" s="414">
        <v>905</v>
      </c>
      <c r="D25" s="73" t="s">
        <v>479</v>
      </c>
      <c r="E25" s="73" t="s">
        <v>499</v>
      </c>
      <c r="F25" s="73" t="s">
        <v>457</v>
      </c>
      <c r="G25" s="417"/>
      <c r="H25" s="415">
        <v>5.3</v>
      </c>
    </row>
    <row r="26" spans="1:8" ht="24.75" customHeight="1">
      <c r="A26" s="461" t="s">
        <v>219</v>
      </c>
      <c r="B26" s="445" t="s">
        <v>436</v>
      </c>
      <c r="C26" s="445">
        <v>905</v>
      </c>
      <c r="D26" s="453" t="s">
        <v>481</v>
      </c>
      <c r="E26" s="453" t="s">
        <v>415</v>
      </c>
      <c r="F26" s="453"/>
      <c r="G26" s="65"/>
      <c r="H26" s="75">
        <v>50</v>
      </c>
    </row>
    <row r="27" spans="1:9" s="2" customFormat="1" ht="12.75">
      <c r="A27" s="22" t="s">
        <v>522</v>
      </c>
      <c r="B27" s="7" t="s">
        <v>475</v>
      </c>
      <c r="C27" s="7">
        <v>905</v>
      </c>
      <c r="D27" s="23" t="s">
        <v>481</v>
      </c>
      <c r="E27" s="23" t="s">
        <v>415</v>
      </c>
      <c r="F27" s="23" t="s">
        <v>476</v>
      </c>
      <c r="G27" s="24"/>
      <c r="H27" s="25">
        <v>50</v>
      </c>
      <c r="I27" s="130"/>
    </row>
    <row r="28" spans="1:8" ht="89.25">
      <c r="A28" s="461" t="s">
        <v>221</v>
      </c>
      <c r="B28" s="445" t="s">
        <v>417</v>
      </c>
      <c r="C28" s="445">
        <v>905</v>
      </c>
      <c r="D28" s="453" t="s">
        <v>482</v>
      </c>
      <c r="E28" s="65" t="s">
        <v>418</v>
      </c>
      <c r="F28" s="453"/>
      <c r="G28" s="65"/>
      <c r="H28" s="75">
        <v>410</v>
      </c>
    </row>
    <row r="29" spans="1:8" s="458" customFormat="1" ht="38.25" customHeight="1">
      <c r="A29" s="76" t="s">
        <v>523</v>
      </c>
      <c r="B29" s="414" t="s">
        <v>477</v>
      </c>
      <c r="C29" s="414">
        <v>905</v>
      </c>
      <c r="D29" s="73" t="s">
        <v>482</v>
      </c>
      <c r="E29" s="417" t="s">
        <v>418</v>
      </c>
      <c r="F29" s="73" t="s">
        <v>478</v>
      </c>
      <c r="G29" s="417"/>
      <c r="H29" s="415">
        <v>410</v>
      </c>
    </row>
    <row r="30" spans="1:8" ht="53.25" customHeight="1">
      <c r="A30" s="468" t="s">
        <v>93</v>
      </c>
      <c r="B30" s="445" t="s">
        <v>449</v>
      </c>
      <c r="C30" s="445">
        <v>905</v>
      </c>
      <c r="D30" s="453" t="s">
        <v>482</v>
      </c>
      <c r="E30" s="65" t="s">
        <v>462</v>
      </c>
      <c r="F30" s="453"/>
      <c r="G30" s="65"/>
      <c r="H30" s="75">
        <v>72</v>
      </c>
    </row>
    <row r="31" spans="1:8" ht="17.25" customHeight="1">
      <c r="A31" s="471" t="s">
        <v>46</v>
      </c>
      <c r="B31" s="8" t="s">
        <v>475</v>
      </c>
      <c r="C31" s="414">
        <v>905</v>
      </c>
      <c r="D31" s="73" t="s">
        <v>482</v>
      </c>
      <c r="E31" s="463" t="s">
        <v>462</v>
      </c>
      <c r="F31" s="73" t="s">
        <v>476</v>
      </c>
      <c r="G31" s="417"/>
      <c r="H31" s="415">
        <v>72</v>
      </c>
    </row>
    <row r="32" spans="1:8" ht="41.25" customHeight="1">
      <c r="A32" s="468" t="s">
        <v>271</v>
      </c>
      <c r="B32" s="445" t="s">
        <v>494</v>
      </c>
      <c r="C32" s="445">
        <v>905</v>
      </c>
      <c r="D32" s="453" t="s">
        <v>482</v>
      </c>
      <c r="E32" s="464" t="s">
        <v>437</v>
      </c>
      <c r="F32" s="453"/>
      <c r="G32" s="65"/>
      <c r="H32" s="75">
        <v>160</v>
      </c>
    </row>
    <row r="33" spans="1:8" s="499" customFormat="1" ht="25.5" customHeight="1">
      <c r="A33" s="471" t="s">
        <v>524</v>
      </c>
      <c r="B33" s="493" t="s">
        <v>469</v>
      </c>
      <c r="C33" s="494">
        <v>905</v>
      </c>
      <c r="D33" s="495" t="s">
        <v>482</v>
      </c>
      <c r="E33" s="496" t="s">
        <v>437</v>
      </c>
      <c r="F33" s="495" t="s">
        <v>457</v>
      </c>
      <c r="G33" s="497"/>
      <c r="H33" s="498">
        <v>160</v>
      </c>
    </row>
    <row r="34" spans="1:8" ht="27.75" customHeight="1">
      <c r="A34" s="461" t="s">
        <v>509</v>
      </c>
      <c r="B34" s="445" t="s">
        <v>444</v>
      </c>
      <c r="C34" s="445">
        <v>905</v>
      </c>
      <c r="D34" s="453" t="s">
        <v>482</v>
      </c>
      <c r="E34" s="464" t="s">
        <v>445</v>
      </c>
      <c r="F34" s="453"/>
      <c r="G34" s="65"/>
      <c r="H34" s="481" t="s">
        <v>468</v>
      </c>
    </row>
    <row r="35" spans="1:8" s="460" customFormat="1" ht="25.5">
      <c r="A35" s="76" t="s">
        <v>525</v>
      </c>
      <c r="B35" s="69" t="s">
        <v>469</v>
      </c>
      <c r="C35" s="414">
        <v>905</v>
      </c>
      <c r="D35" s="73" t="s">
        <v>482</v>
      </c>
      <c r="E35" s="463" t="s">
        <v>445</v>
      </c>
      <c r="F35" s="73" t="s">
        <v>457</v>
      </c>
      <c r="G35" s="417"/>
      <c r="H35" s="483" t="s">
        <v>468</v>
      </c>
    </row>
    <row r="36" spans="1:8" ht="39" customHeight="1">
      <c r="A36" s="461" t="s">
        <v>510</v>
      </c>
      <c r="B36" s="445" t="s">
        <v>440</v>
      </c>
      <c r="C36" s="445">
        <v>905</v>
      </c>
      <c r="D36" s="453" t="s">
        <v>482</v>
      </c>
      <c r="E36" s="464" t="s">
        <v>429</v>
      </c>
      <c r="F36" s="453"/>
      <c r="G36" s="65"/>
      <c r="H36" s="481" t="s">
        <v>467</v>
      </c>
    </row>
    <row r="37" spans="1:8" s="460" customFormat="1" ht="25.5">
      <c r="A37" s="76" t="s">
        <v>526</v>
      </c>
      <c r="B37" s="69" t="s">
        <v>469</v>
      </c>
      <c r="C37" s="414">
        <v>905</v>
      </c>
      <c r="D37" s="73" t="s">
        <v>482</v>
      </c>
      <c r="E37" s="463" t="s">
        <v>429</v>
      </c>
      <c r="F37" s="73" t="s">
        <v>457</v>
      </c>
      <c r="G37" s="417"/>
      <c r="H37" s="483" t="s">
        <v>467</v>
      </c>
    </row>
    <row r="38" spans="1:8" ht="39" customHeight="1">
      <c r="A38" s="26" t="s">
        <v>511</v>
      </c>
      <c r="B38" s="8" t="s">
        <v>495</v>
      </c>
      <c r="C38" s="8">
        <v>905</v>
      </c>
      <c r="D38" s="27" t="s">
        <v>482</v>
      </c>
      <c r="E38" s="27" t="s">
        <v>441</v>
      </c>
      <c r="F38" s="27"/>
      <c r="G38" s="28"/>
      <c r="H38" s="485">
        <v>35</v>
      </c>
    </row>
    <row r="39" spans="1:8" s="2" customFormat="1" ht="26.25" customHeight="1">
      <c r="A39" s="22" t="s">
        <v>527</v>
      </c>
      <c r="B39" s="35" t="s">
        <v>469</v>
      </c>
      <c r="C39" s="7">
        <v>905</v>
      </c>
      <c r="D39" s="23" t="s">
        <v>482</v>
      </c>
      <c r="E39" s="23" t="s">
        <v>441</v>
      </c>
      <c r="F39" s="23" t="s">
        <v>457</v>
      </c>
      <c r="G39" s="24"/>
      <c r="H39" s="474">
        <v>35</v>
      </c>
    </row>
    <row r="40" spans="1:8" ht="37.5" customHeight="1">
      <c r="A40" s="26" t="s">
        <v>512</v>
      </c>
      <c r="B40" s="8" t="s">
        <v>496</v>
      </c>
      <c r="C40" s="8">
        <v>905</v>
      </c>
      <c r="D40" s="27" t="s">
        <v>482</v>
      </c>
      <c r="E40" s="27" t="s">
        <v>419</v>
      </c>
      <c r="F40" s="27"/>
      <c r="G40" s="28"/>
      <c r="H40" s="485">
        <v>25</v>
      </c>
    </row>
    <row r="41" spans="1:8" s="5" customFormat="1" ht="117" customHeight="1" hidden="1">
      <c r="A41" s="22"/>
      <c r="B41" s="459" t="s">
        <v>469</v>
      </c>
      <c r="C41" s="7">
        <v>905</v>
      </c>
      <c r="D41" s="23" t="s">
        <v>304</v>
      </c>
      <c r="E41" s="23" t="s">
        <v>419</v>
      </c>
      <c r="F41" s="23" t="s">
        <v>457</v>
      </c>
      <c r="G41" s="24"/>
      <c r="H41" s="474">
        <v>25</v>
      </c>
    </row>
    <row r="42" spans="1:8" s="5" customFormat="1" ht="24.75" customHeight="1">
      <c r="A42" s="22" t="s">
        <v>528</v>
      </c>
      <c r="B42" s="35" t="s">
        <v>469</v>
      </c>
      <c r="C42" s="7">
        <v>905</v>
      </c>
      <c r="D42" s="23" t="s">
        <v>482</v>
      </c>
      <c r="E42" s="23" t="s">
        <v>419</v>
      </c>
      <c r="F42" s="23" t="s">
        <v>457</v>
      </c>
      <c r="G42" s="24"/>
      <c r="H42" s="474">
        <v>25</v>
      </c>
    </row>
    <row r="43" spans="1:8" s="2" customFormat="1" ht="90" customHeight="1">
      <c r="A43" s="26" t="s">
        <v>529</v>
      </c>
      <c r="B43" s="69" t="s">
        <v>451</v>
      </c>
      <c r="C43" s="69">
        <v>905</v>
      </c>
      <c r="D43" s="23" t="s">
        <v>483</v>
      </c>
      <c r="E43" s="73" t="s">
        <v>452</v>
      </c>
      <c r="F43" s="23"/>
      <c r="G43" s="24"/>
      <c r="H43" s="25">
        <v>108</v>
      </c>
    </row>
    <row r="44" spans="1:8" s="2" customFormat="1" ht="25.5">
      <c r="A44" s="22" t="s">
        <v>530</v>
      </c>
      <c r="B44" s="35" t="s">
        <v>469</v>
      </c>
      <c r="C44" s="7">
        <v>905</v>
      </c>
      <c r="D44" s="23" t="s">
        <v>483</v>
      </c>
      <c r="E44" s="23" t="s">
        <v>452</v>
      </c>
      <c r="F44" s="23" t="s">
        <v>457</v>
      </c>
      <c r="G44" s="24"/>
      <c r="H44" s="500">
        <v>108</v>
      </c>
    </row>
    <row r="45" spans="1:8" s="5" customFormat="1" ht="132" customHeight="1">
      <c r="A45" s="470" t="s">
        <v>531</v>
      </c>
      <c r="B45" s="8" t="s">
        <v>453</v>
      </c>
      <c r="C45" s="8">
        <v>905</v>
      </c>
      <c r="D45" s="27" t="s">
        <v>484</v>
      </c>
      <c r="E45" s="27" t="s">
        <v>427</v>
      </c>
      <c r="F45" s="28"/>
      <c r="G45" s="24"/>
      <c r="H45" s="25">
        <v>8938.8</v>
      </c>
    </row>
    <row r="46" spans="1:8" s="2" customFormat="1" ht="25.5">
      <c r="A46" s="469" t="s">
        <v>532</v>
      </c>
      <c r="B46" s="35" t="s">
        <v>469</v>
      </c>
      <c r="C46" s="7">
        <v>905</v>
      </c>
      <c r="D46" s="23" t="s">
        <v>484</v>
      </c>
      <c r="E46" s="23" t="s">
        <v>427</v>
      </c>
      <c r="F46" s="24">
        <v>200</v>
      </c>
      <c r="G46" s="24"/>
      <c r="H46" s="25">
        <v>8938.8</v>
      </c>
    </row>
    <row r="47" spans="1:8" ht="76.5" customHeight="1">
      <c r="A47" s="470" t="s">
        <v>533</v>
      </c>
      <c r="B47" s="8" t="s">
        <v>454</v>
      </c>
      <c r="C47" s="8">
        <v>905</v>
      </c>
      <c r="D47" s="27" t="s">
        <v>484</v>
      </c>
      <c r="E47" s="27" t="s">
        <v>439</v>
      </c>
      <c r="F47" s="28"/>
      <c r="G47" s="28"/>
      <c r="H47" s="29">
        <v>1243.4</v>
      </c>
    </row>
    <row r="48" spans="1:8" ht="27" customHeight="1">
      <c r="A48" s="469" t="s">
        <v>534</v>
      </c>
      <c r="B48" s="35" t="s">
        <v>469</v>
      </c>
      <c r="C48" s="414">
        <v>905</v>
      </c>
      <c r="D48" s="73" t="s">
        <v>484</v>
      </c>
      <c r="E48" s="73" t="s">
        <v>439</v>
      </c>
      <c r="F48" s="24">
        <v>200</v>
      </c>
      <c r="G48" s="24"/>
      <c r="H48" s="25">
        <v>1243.4</v>
      </c>
    </row>
    <row r="49" spans="1:8" ht="53.25" customHeight="1">
      <c r="A49" s="470" t="s">
        <v>535</v>
      </c>
      <c r="B49" s="8" t="s">
        <v>455</v>
      </c>
      <c r="C49" s="8">
        <v>905</v>
      </c>
      <c r="D49" s="27" t="s">
        <v>484</v>
      </c>
      <c r="E49" s="27" t="s">
        <v>450</v>
      </c>
      <c r="F49" s="28"/>
      <c r="G49" s="28"/>
      <c r="H49" s="29">
        <v>203.4</v>
      </c>
    </row>
    <row r="50" spans="1:8" ht="24.75" customHeight="1">
      <c r="A50" s="469" t="s">
        <v>536</v>
      </c>
      <c r="B50" s="35" t="s">
        <v>469</v>
      </c>
      <c r="C50" s="414">
        <v>905</v>
      </c>
      <c r="D50" s="73" t="s">
        <v>484</v>
      </c>
      <c r="E50" s="73" t="s">
        <v>450</v>
      </c>
      <c r="F50" s="24">
        <v>200</v>
      </c>
      <c r="G50" s="24"/>
      <c r="H50" s="25">
        <v>203.4</v>
      </c>
    </row>
    <row r="51" spans="1:8" ht="112.5" customHeight="1">
      <c r="A51" s="486" t="s">
        <v>537</v>
      </c>
      <c r="B51" s="487" t="s">
        <v>456</v>
      </c>
      <c r="C51" s="8">
        <v>905</v>
      </c>
      <c r="D51" s="27" t="s">
        <v>484</v>
      </c>
      <c r="E51" s="27" t="s">
        <v>446</v>
      </c>
      <c r="F51" s="28"/>
      <c r="G51" s="28"/>
      <c r="H51" s="29">
        <v>1614.4</v>
      </c>
    </row>
    <row r="52" spans="1:8" ht="29.25" customHeight="1">
      <c r="A52" s="486" t="s">
        <v>538</v>
      </c>
      <c r="B52" s="35" t="s">
        <v>469</v>
      </c>
      <c r="C52" s="7">
        <v>905</v>
      </c>
      <c r="D52" s="73" t="s">
        <v>484</v>
      </c>
      <c r="E52" s="73" t="s">
        <v>446</v>
      </c>
      <c r="F52" s="24">
        <v>200</v>
      </c>
      <c r="G52" s="24"/>
      <c r="H52" s="25">
        <v>1614.4</v>
      </c>
    </row>
    <row r="53" spans="1:8" s="458" customFormat="1" ht="38.25">
      <c r="A53" s="461" t="s">
        <v>539</v>
      </c>
      <c r="B53" s="445" t="s">
        <v>442</v>
      </c>
      <c r="C53" s="445">
        <v>905</v>
      </c>
      <c r="D53" s="453" t="s">
        <v>485</v>
      </c>
      <c r="E53" s="65" t="s">
        <v>443</v>
      </c>
      <c r="F53" s="453"/>
      <c r="G53" s="65"/>
      <c r="H53" s="482">
        <v>25</v>
      </c>
    </row>
    <row r="54" spans="1:8" s="460" customFormat="1" ht="25.5">
      <c r="A54" s="76" t="s">
        <v>540</v>
      </c>
      <c r="B54" s="69" t="s">
        <v>469</v>
      </c>
      <c r="C54" s="414">
        <v>905</v>
      </c>
      <c r="D54" s="73" t="s">
        <v>485</v>
      </c>
      <c r="E54" s="417" t="s">
        <v>443</v>
      </c>
      <c r="F54" s="73" t="s">
        <v>457</v>
      </c>
      <c r="G54" s="417"/>
      <c r="H54" s="484">
        <v>25</v>
      </c>
    </row>
    <row r="55" spans="1:8" s="458" customFormat="1" ht="51" customHeight="1">
      <c r="A55" s="462" t="s">
        <v>541</v>
      </c>
      <c r="B55" s="459" t="s">
        <v>497</v>
      </c>
      <c r="C55" s="459">
        <v>905</v>
      </c>
      <c r="D55" s="449" t="s">
        <v>486</v>
      </c>
      <c r="E55" s="457" t="s">
        <v>420</v>
      </c>
      <c r="F55" s="449"/>
      <c r="G55" s="65"/>
      <c r="H55" s="75">
        <v>770</v>
      </c>
    </row>
    <row r="56" spans="1:8" s="460" customFormat="1" ht="25.5" customHeight="1">
      <c r="A56" s="444" t="s">
        <v>542</v>
      </c>
      <c r="B56" s="69" t="s">
        <v>469</v>
      </c>
      <c r="C56" s="69">
        <v>905</v>
      </c>
      <c r="D56" s="416" t="s">
        <v>486</v>
      </c>
      <c r="E56" s="418" t="s">
        <v>420</v>
      </c>
      <c r="F56" s="416" t="s">
        <v>457</v>
      </c>
      <c r="G56" s="417"/>
      <c r="H56" s="415">
        <v>770</v>
      </c>
    </row>
    <row r="57" spans="1:8" s="458" customFormat="1" ht="38.25">
      <c r="A57" s="462" t="s">
        <v>543</v>
      </c>
      <c r="B57" s="459" t="s">
        <v>498</v>
      </c>
      <c r="C57" s="459">
        <v>905</v>
      </c>
      <c r="D57" s="449" t="s">
        <v>486</v>
      </c>
      <c r="E57" s="457" t="s">
        <v>421</v>
      </c>
      <c r="F57" s="449"/>
      <c r="G57" s="65"/>
      <c r="H57" s="75">
        <v>70</v>
      </c>
    </row>
    <row r="58" spans="1:8" s="460" customFormat="1" ht="25.5">
      <c r="A58" s="444" t="s">
        <v>544</v>
      </c>
      <c r="B58" s="69" t="s">
        <v>469</v>
      </c>
      <c r="C58" s="69">
        <v>905</v>
      </c>
      <c r="D58" s="416" t="s">
        <v>486</v>
      </c>
      <c r="E58" s="418" t="s">
        <v>421</v>
      </c>
      <c r="F58" s="416" t="s">
        <v>457</v>
      </c>
      <c r="G58" s="417"/>
      <c r="H58" s="415">
        <v>70</v>
      </c>
    </row>
    <row r="59" spans="1:8" s="458" customFormat="1" ht="51">
      <c r="A59" s="461" t="s">
        <v>545</v>
      </c>
      <c r="B59" s="459" t="s">
        <v>422</v>
      </c>
      <c r="C59" s="459">
        <v>905</v>
      </c>
      <c r="D59" s="449" t="s">
        <v>487</v>
      </c>
      <c r="E59" s="457" t="s">
        <v>458</v>
      </c>
      <c r="F59" s="449"/>
      <c r="G59" s="457"/>
      <c r="H59" s="75">
        <v>3000</v>
      </c>
    </row>
    <row r="60" spans="1:8" s="460" customFormat="1" ht="25.5">
      <c r="A60" s="76" t="s">
        <v>546</v>
      </c>
      <c r="B60" s="69" t="s">
        <v>469</v>
      </c>
      <c r="C60" s="69">
        <v>905</v>
      </c>
      <c r="D60" s="416" t="s">
        <v>487</v>
      </c>
      <c r="E60" s="418" t="s">
        <v>458</v>
      </c>
      <c r="F60" s="416" t="s">
        <v>457</v>
      </c>
      <c r="G60" s="418"/>
      <c r="H60" s="415">
        <v>3000</v>
      </c>
    </row>
    <row r="61" spans="1:8" ht="29.25" customHeight="1">
      <c r="A61" s="462" t="s">
        <v>547</v>
      </c>
      <c r="B61" s="459" t="s">
        <v>460</v>
      </c>
      <c r="C61" s="459">
        <v>905</v>
      </c>
      <c r="D61" s="449" t="s">
        <v>488</v>
      </c>
      <c r="E61" s="457" t="s">
        <v>459</v>
      </c>
      <c r="F61" s="449"/>
      <c r="G61" s="65"/>
      <c r="H61" s="75">
        <v>4795.4</v>
      </c>
    </row>
    <row r="62" spans="1:8" ht="76.5">
      <c r="A62" s="444" t="s">
        <v>548</v>
      </c>
      <c r="B62" s="7" t="s">
        <v>473</v>
      </c>
      <c r="C62" s="69">
        <v>905</v>
      </c>
      <c r="D62" s="416" t="s">
        <v>488</v>
      </c>
      <c r="E62" s="418" t="s">
        <v>459</v>
      </c>
      <c r="F62" s="416" t="s">
        <v>474</v>
      </c>
      <c r="G62" s="417"/>
      <c r="H62" s="415">
        <v>4759.9</v>
      </c>
    </row>
    <row r="63" spans="1:8" s="460" customFormat="1" ht="25.5">
      <c r="A63" s="444" t="s">
        <v>549</v>
      </c>
      <c r="B63" s="69" t="s">
        <v>469</v>
      </c>
      <c r="C63" s="69">
        <v>905</v>
      </c>
      <c r="D63" s="416" t="s">
        <v>488</v>
      </c>
      <c r="E63" s="418" t="s">
        <v>459</v>
      </c>
      <c r="F63" s="416" t="s">
        <v>457</v>
      </c>
      <c r="G63" s="417"/>
      <c r="H63" s="415">
        <v>35.5</v>
      </c>
    </row>
    <row r="64" spans="1:8" s="6" customFormat="1" ht="38.25">
      <c r="A64" s="26" t="s">
        <v>550</v>
      </c>
      <c r="B64" s="33" t="s">
        <v>448</v>
      </c>
      <c r="C64" s="33">
        <v>905</v>
      </c>
      <c r="D64" s="41" t="s">
        <v>489</v>
      </c>
      <c r="E64" s="42" t="s">
        <v>499</v>
      </c>
      <c r="F64" s="42"/>
      <c r="G64" s="42"/>
      <c r="H64" s="29">
        <v>1355.4</v>
      </c>
    </row>
    <row r="65" spans="1:8" ht="76.5">
      <c r="A65" s="76" t="s">
        <v>551</v>
      </c>
      <c r="B65" s="7" t="s">
        <v>473</v>
      </c>
      <c r="C65" s="414">
        <v>905</v>
      </c>
      <c r="D65" s="73" t="s">
        <v>489</v>
      </c>
      <c r="E65" s="73" t="s">
        <v>499</v>
      </c>
      <c r="F65" s="73" t="s">
        <v>474</v>
      </c>
      <c r="G65" s="417"/>
      <c r="H65" s="415">
        <v>1259.2</v>
      </c>
    </row>
    <row r="66" spans="1:8" ht="25.5">
      <c r="A66" s="76" t="s">
        <v>552</v>
      </c>
      <c r="B66" s="69" t="s">
        <v>469</v>
      </c>
      <c r="C66" s="414">
        <v>905</v>
      </c>
      <c r="D66" s="73" t="s">
        <v>489</v>
      </c>
      <c r="E66" s="73" t="s">
        <v>499</v>
      </c>
      <c r="F66" s="73" t="s">
        <v>457</v>
      </c>
      <c r="G66" s="417"/>
      <c r="H66" s="415">
        <v>96.2</v>
      </c>
    </row>
    <row r="67" spans="1:8" s="6" customFormat="1" ht="27" customHeight="1">
      <c r="A67" s="26" t="s">
        <v>553</v>
      </c>
      <c r="B67" s="33" t="s">
        <v>438</v>
      </c>
      <c r="C67" s="33">
        <v>905</v>
      </c>
      <c r="D67" s="41" t="s">
        <v>489</v>
      </c>
      <c r="E67" s="42" t="s">
        <v>500</v>
      </c>
      <c r="F67" s="42"/>
      <c r="G67" s="42"/>
      <c r="H67" s="29">
        <v>4185.8</v>
      </c>
    </row>
    <row r="68" spans="1:8" ht="25.5">
      <c r="A68" s="22" t="s">
        <v>554</v>
      </c>
      <c r="B68" s="35" t="s">
        <v>503</v>
      </c>
      <c r="C68" s="35">
        <v>905</v>
      </c>
      <c r="D68" s="38" t="s">
        <v>489</v>
      </c>
      <c r="E68" s="39" t="s">
        <v>500</v>
      </c>
      <c r="F68" s="39">
        <v>300</v>
      </c>
      <c r="G68" s="39"/>
      <c r="H68" s="25">
        <v>4185.8</v>
      </c>
    </row>
    <row r="69" spans="1:8" s="6" customFormat="1" ht="12.75">
      <c r="A69" s="26" t="s">
        <v>555</v>
      </c>
      <c r="B69" s="33" t="s">
        <v>501</v>
      </c>
      <c r="C69" s="33">
        <v>905</v>
      </c>
      <c r="D69" s="41" t="s">
        <v>489</v>
      </c>
      <c r="E69" s="42" t="s">
        <v>502</v>
      </c>
      <c r="F69" s="42"/>
      <c r="G69" s="42"/>
      <c r="H69" s="29">
        <v>1811.5</v>
      </c>
    </row>
    <row r="70" spans="1:8" ht="25.5">
      <c r="A70" s="22" t="s">
        <v>556</v>
      </c>
      <c r="B70" s="35" t="s">
        <v>503</v>
      </c>
      <c r="C70" s="35">
        <v>905</v>
      </c>
      <c r="D70" s="38" t="s">
        <v>489</v>
      </c>
      <c r="E70" s="39" t="s">
        <v>502</v>
      </c>
      <c r="F70" s="39">
        <v>300</v>
      </c>
      <c r="G70" s="39"/>
      <c r="H70" s="25">
        <v>1811.5</v>
      </c>
    </row>
    <row r="71" spans="1:8" s="6" customFormat="1" ht="39.75" customHeight="1">
      <c r="A71" s="26" t="s">
        <v>557</v>
      </c>
      <c r="B71" s="33" t="s">
        <v>447</v>
      </c>
      <c r="C71" s="33">
        <v>905</v>
      </c>
      <c r="D71" s="41" t="s">
        <v>490</v>
      </c>
      <c r="E71" s="42" t="s">
        <v>461</v>
      </c>
      <c r="F71" s="42"/>
      <c r="G71" s="42"/>
      <c r="H71" s="29">
        <v>45</v>
      </c>
    </row>
    <row r="72" spans="1:8" s="2" customFormat="1" ht="25.5">
      <c r="A72" s="22" t="s">
        <v>558</v>
      </c>
      <c r="B72" s="35" t="s">
        <v>469</v>
      </c>
      <c r="C72" s="35">
        <v>905</v>
      </c>
      <c r="D72" s="38" t="s">
        <v>490</v>
      </c>
      <c r="E72" s="39" t="s">
        <v>461</v>
      </c>
      <c r="F72" s="39">
        <v>200</v>
      </c>
      <c r="G72" s="39"/>
      <c r="H72" s="25">
        <v>45</v>
      </c>
    </row>
    <row r="73" spans="1:8" ht="38.25">
      <c r="A73" s="472" t="s">
        <v>559</v>
      </c>
      <c r="B73" s="459" t="s">
        <v>423</v>
      </c>
      <c r="C73" s="459">
        <v>905</v>
      </c>
      <c r="D73" s="449" t="s">
        <v>491</v>
      </c>
      <c r="E73" s="457" t="s">
        <v>424</v>
      </c>
      <c r="F73" s="457"/>
      <c r="G73" s="457"/>
      <c r="H73" s="75">
        <v>251.8</v>
      </c>
    </row>
    <row r="74" spans="1:8" s="2" customFormat="1" ht="25.5">
      <c r="A74" s="22" t="s">
        <v>560</v>
      </c>
      <c r="B74" s="35" t="s">
        <v>469</v>
      </c>
      <c r="C74" s="35">
        <v>905</v>
      </c>
      <c r="D74" s="38" t="s">
        <v>491</v>
      </c>
      <c r="E74" s="39" t="s">
        <v>424</v>
      </c>
      <c r="F74" s="39">
        <v>200</v>
      </c>
      <c r="G74" s="39"/>
      <c r="H74" s="25">
        <v>251.8</v>
      </c>
    </row>
    <row r="75" spans="1:8" ht="24" customHeight="1">
      <c r="A75" s="470" t="s">
        <v>561</v>
      </c>
      <c r="B75" s="33" t="s">
        <v>425</v>
      </c>
      <c r="C75" s="33">
        <v>905</v>
      </c>
      <c r="D75" s="41" t="s">
        <v>491</v>
      </c>
      <c r="E75" s="42" t="s">
        <v>426</v>
      </c>
      <c r="F75" s="42"/>
      <c r="G75" s="42"/>
      <c r="H75" s="29">
        <v>386.5</v>
      </c>
    </row>
    <row r="76" spans="1:8" s="2" customFormat="1" ht="25.5">
      <c r="A76" s="469" t="s">
        <v>562</v>
      </c>
      <c r="B76" s="35" t="s">
        <v>469</v>
      </c>
      <c r="C76" s="35">
        <v>905</v>
      </c>
      <c r="D76" s="38" t="s">
        <v>491</v>
      </c>
      <c r="E76" s="39" t="s">
        <v>426</v>
      </c>
      <c r="F76" s="39">
        <v>200</v>
      </c>
      <c r="G76" s="39"/>
      <c r="H76" s="25">
        <v>386.5</v>
      </c>
    </row>
    <row r="77" spans="1:8" s="506" customFormat="1" ht="38.25">
      <c r="A77" s="510" t="s">
        <v>222</v>
      </c>
      <c r="B77" s="511" t="s">
        <v>508</v>
      </c>
      <c r="C77" s="511"/>
      <c r="D77" s="512"/>
      <c r="E77" s="513"/>
      <c r="F77" s="513"/>
      <c r="G77" s="513"/>
      <c r="H77" s="63"/>
    </row>
    <row r="78" spans="1:8" ht="12.75">
      <c r="A78" s="461" t="s">
        <v>223</v>
      </c>
      <c r="B78" s="459" t="s">
        <v>464</v>
      </c>
      <c r="C78" s="459">
        <v>895</v>
      </c>
      <c r="D78" s="453" t="s">
        <v>480</v>
      </c>
      <c r="E78" s="65" t="s">
        <v>465</v>
      </c>
      <c r="F78" s="65"/>
      <c r="G78" s="65"/>
      <c r="H78" s="75">
        <v>2216.7</v>
      </c>
    </row>
    <row r="79" spans="1:8" ht="76.5">
      <c r="A79" s="471" t="s">
        <v>563</v>
      </c>
      <c r="B79" s="7" t="s">
        <v>473</v>
      </c>
      <c r="C79" s="69">
        <v>895</v>
      </c>
      <c r="D79" s="73" t="s">
        <v>480</v>
      </c>
      <c r="E79" s="417" t="s">
        <v>465</v>
      </c>
      <c r="F79" s="417">
        <v>100</v>
      </c>
      <c r="G79" s="417"/>
      <c r="H79" s="415">
        <v>2216.7</v>
      </c>
    </row>
    <row r="80" spans="1:8" ht="38.25">
      <c r="A80" s="461" t="s">
        <v>61</v>
      </c>
      <c r="B80" s="459" t="s">
        <v>463</v>
      </c>
      <c r="C80" s="459">
        <v>895</v>
      </c>
      <c r="D80" s="453" t="s">
        <v>480</v>
      </c>
      <c r="E80" s="65" t="s">
        <v>466</v>
      </c>
      <c r="F80" s="65"/>
      <c r="G80" s="65"/>
      <c r="H80" s="75">
        <v>255</v>
      </c>
    </row>
    <row r="81" spans="1:8" ht="25.5">
      <c r="A81" s="76" t="s">
        <v>564</v>
      </c>
      <c r="B81" s="69" t="s">
        <v>469</v>
      </c>
      <c r="C81" s="69">
        <v>895</v>
      </c>
      <c r="D81" s="73" t="s">
        <v>480</v>
      </c>
      <c r="E81" s="417" t="s">
        <v>466</v>
      </c>
      <c r="F81" s="417">
        <v>200</v>
      </c>
      <c r="G81" s="417"/>
      <c r="H81" s="415">
        <v>255</v>
      </c>
    </row>
    <row r="82" spans="1:8" ht="12.75">
      <c r="A82" s="22"/>
      <c r="B82" s="11" t="s">
        <v>159</v>
      </c>
      <c r="C82" s="11"/>
      <c r="D82" s="23"/>
      <c r="E82" s="24"/>
      <c r="F82" s="24"/>
      <c r="G82" s="24"/>
      <c r="H82" s="21">
        <v>50204</v>
      </c>
    </row>
    <row r="83" spans="1:8" ht="12.75">
      <c r="A83" s="46"/>
      <c r="B83" s="47"/>
      <c r="C83" s="47"/>
      <c r="D83" s="48"/>
      <c r="E83" s="49"/>
      <c r="F83" s="49"/>
      <c r="G83" s="49"/>
      <c r="H83" s="50"/>
    </row>
    <row r="84" spans="1:8" ht="12.75">
      <c r="A84" s="15"/>
      <c r="B84" s="47"/>
      <c r="C84" s="47"/>
      <c r="D84" s="48"/>
      <c r="E84" s="49"/>
      <c r="F84" s="49"/>
      <c r="G84" s="49"/>
      <c r="H84" s="50"/>
    </row>
    <row r="85" spans="1:8" ht="12.75">
      <c r="A85" s="15"/>
      <c r="B85" s="2"/>
      <c r="C85" s="2"/>
      <c r="D85" s="16"/>
      <c r="E85" s="16"/>
      <c r="F85" s="16"/>
      <c r="G85" s="16"/>
      <c r="H85" s="2"/>
    </row>
    <row r="86" spans="2:8" ht="15">
      <c r="B86" s="14"/>
      <c r="C86" s="14"/>
      <c r="D86" s="14"/>
      <c r="E86" s="14"/>
      <c r="F86" s="14"/>
      <c r="G86" s="14"/>
      <c r="H86" s="2"/>
    </row>
  </sheetData>
  <mergeCells count="3">
    <mergeCell ref="B1:H1"/>
    <mergeCell ref="B3:H4"/>
    <mergeCell ref="F6:H6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36"/>
      <c r="B6" s="536"/>
      <c r="C6" s="536"/>
      <c r="D6" s="536"/>
      <c r="E6" s="536"/>
      <c r="F6" s="536"/>
      <c r="G6" s="536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16"/>
      <c r="F3" s="516"/>
      <c r="G3" s="516"/>
    </row>
    <row r="4" spans="1:7" ht="12.75">
      <c r="A4" s="46"/>
      <c r="B4" s="130"/>
      <c r="C4" s="49"/>
      <c r="D4" s="49"/>
      <c r="E4" s="516"/>
      <c r="F4" s="516"/>
      <c r="G4" s="516"/>
    </row>
    <row r="5" spans="1:7" ht="12.75">
      <c r="A5" s="46"/>
      <c r="B5" s="130"/>
      <c r="C5" s="49"/>
      <c r="D5" s="49"/>
      <c r="E5" s="131"/>
      <c r="F5" s="522"/>
      <c r="G5" s="522"/>
    </row>
    <row r="6" spans="1:7" ht="12.75">
      <c r="A6" s="46"/>
      <c r="B6" s="130"/>
      <c r="C6" s="49"/>
      <c r="D6" s="49"/>
      <c r="E6" s="131"/>
      <c r="F6" s="522"/>
      <c r="G6" s="522"/>
    </row>
    <row r="7" spans="1:7" ht="12.75">
      <c r="A7" s="46"/>
      <c r="B7" s="130"/>
      <c r="C7" s="49"/>
      <c r="D7" s="49"/>
      <c r="E7" s="131"/>
      <c r="F7" s="522"/>
      <c r="G7" s="522"/>
    </row>
    <row r="8" spans="1:7" ht="12.75">
      <c r="A8" s="46"/>
      <c r="B8" s="130"/>
      <c r="C8" s="49"/>
      <c r="D8" s="49"/>
      <c r="E8" s="131"/>
      <c r="F8" s="522"/>
      <c r="G8" s="522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28"/>
      <c r="B4" s="528"/>
      <c r="C4" s="528"/>
      <c r="D4" s="528"/>
      <c r="E4" s="528"/>
      <c r="F4" s="528"/>
      <c r="G4" s="528"/>
      <c r="H4" s="528"/>
      <c r="I4" s="528"/>
      <c r="J4" s="528"/>
      <c r="K4" s="528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16"/>
      <c r="E2" s="516"/>
      <c r="F2" s="516"/>
      <c r="G2" s="516"/>
      <c r="H2" s="516"/>
    </row>
    <row r="3" spans="1:8" ht="12.75">
      <c r="A3" s="46"/>
      <c r="B3" s="130"/>
      <c r="C3" s="48"/>
      <c r="D3" s="516"/>
      <c r="E3" s="516"/>
      <c r="F3" s="516"/>
      <c r="G3" s="516"/>
      <c r="H3" s="516"/>
    </row>
    <row r="4" spans="1:8" ht="12.75">
      <c r="A4" s="46"/>
      <c r="B4" s="130"/>
      <c r="C4" s="48"/>
      <c r="D4" s="516"/>
      <c r="E4" s="516"/>
      <c r="F4" s="516"/>
      <c r="G4" s="516"/>
      <c r="H4" s="516"/>
    </row>
    <row r="5" spans="1:8" ht="12.75">
      <c r="A5" s="46"/>
      <c r="B5" s="130"/>
      <c r="C5" s="48"/>
      <c r="D5" s="131"/>
      <c r="E5" s="131"/>
      <c r="F5" s="516"/>
      <c r="G5" s="516"/>
      <c r="H5" s="516"/>
    </row>
    <row r="6" spans="1:8" ht="12.75">
      <c r="A6" s="46"/>
      <c r="B6" s="130"/>
      <c r="C6" s="48"/>
      <c r="D6" s="131"/>
      <c r="E6" s="131"/>
      <c r="F6" s="516"/>
      <c r="G6" s="516"/>
      <c r="H6" s="516"/>
    </row>
    <row r="7" spans="1:8" ht="12.75">
      <c r="A7" s="46"/>
      <c r="B7" s="130"/>
      <c r="C7" s="48"/>
      <c r="D7" s="131"/>
      <c r="E7" s="131"/>
      <c r="F7" s="516"/>
      <c r="G7" s="516"/>
      <c r="H7" s="516"/>
    </row>
    <row r="8" spans="1:8" ht="12.75">
      <c r="A8" s="46"/>
      <c r="B8" s="130"/>
      <c r="C8" s="48"/>
      <c r="D8" s="131"/>
      <c r="E8" s="131"/>
      <c r="F8" s="516"/>
      <c r="G8" s="516"/>
      <c r="H8" s="516"/>
    </row>
    <row r="9" spans="1:8" ht="12.75">
      <c r="A9" s="46"/>
      <c r="B9" s="130"/>
      <c r="C9" s="48"/>
      <c r="D9" s="131"/>
      <c r="E9" s="131"/>
      <c r="F9" s="516"/>
      <c r="G9" s="516"/>
      <c r="H9" s="516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15"/>
      <c r="B11" s="515"/>
      <c r="C11" s="515"/>
      <c r="D11" s="515"/>
      <c r="E11" s="515"/>
      <c r="F11" s="515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30"/>
      <c r="B6" s="530"/>
      <c r="C6" s="530"/>
      <c r="D6" s="530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15"/>
      <c r="B6" s="515"/>
      <c r="C6" s="515"/>
      <c r="D6" s="515"/>
      <c r="E6" s="515"/>
      <c r="F6" s="515"/>
      <c r="G6" s="130"/>
      <c r="H6" s="515"/>
      <c r="I6" s="515"/>
      <c r="J6" s="515"/>
      <c r="K6" s="515"/>
      <c r="L6" s="515"/>
      <c r="M6" s="515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15"/>
      <c r="B9" s="515"/>
      <c r="C9" s="515"/>
      <c r="D9" s="515"/>
      <c r="E9" s="515"/>
      <c r="F9" s="515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16"/>
      <c r="E71" s="516"/>
      <c r="F71" s="516"/>
      <c r="G71" s="516"/>
      <c r="H71" s="516"/>
    </row>
    <row r="72" spans="1:8" ht="12.75">
      <c r="A72" s="46"/>
      <c r="B72" s="130"/>
      <c r="C72" s="48"/>
      <c r="D72" s="516"/>
      <c r="E72" s="516"/>
      <c r="F72" s="516"/>
      <c r="G72" s="516"/>
      <c r="H72" s="516"/>
    </row>
    <row r="73" spans="1:8" ht="12.75">
      <c r="A73" s="46"/>
      <c r="B73" s="130"/>
      <c r="C73" s="48"/>
      <c r="D73" s="516"/>
      <c r="E73" s="516"/>
      <c r="F73" s="516"/>
      <c r="G73" s="516"/>
      <c r="H73" s="516"/>
    </row>
    <row r="74" spans="1:8" ht="12.75">
      <c r="A74" s="46"/>
      <c r="B74" s="130"/>
      <c r="C74" s="48"/>
      <c r="D74" s="516"/>
      <c r="E74" s="516"/>
      <c r="F74" s="516"/>
      <c r="G74" s="516"/>
      <c r="H74" s="516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15"/>
      <c r="B76" s="515"/>
      <c r="C76" s="515"/>
      <c r="D76" s="515"/>
      <c r="E76" s="515"/>
      <c r="F76" s="515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16"/>
      <c r="E133" s="516"/>
      <c r="F133" s="516"/>
      <c r="G133" s="516"/>
      <c r="H133" s="516"/>
    </row>
    <row r="134" spans="1:8" ht="12.75">
      <c r="A134" s="46"/>
      <c r="B134" s="130"/>
      <c r="C134" s="48"/>
      <c r="D134" s="516"/>
      <c r="E134" s="516"/>
      <c r="F134" s="516"/>
      <c r="G134" s="516"/>
      <c r="H134" s="516"/>
    </row>
    <row r="135" spans="1:8" ht="12.75">
      <c r="A135" s="46"/>
      <c r="B135" s="130"/>
      <c r="C135" s="48"/>
      <c r="D135" s="516"/>
      <c r="E135" s="516"/>
      <c r="F135" s="516"/>
      <c r="G135" s="516"/>
      <c r="H135" s="516"/>
    </row>
    <row r="136" spans="1:8" ht="12.75">
      <c r="A136" s="46"/>
      <c r="B136" s="130"/>
      <c r="C136" s="48"/>
      <c r="D136" s="516"/>
      <c r="E136" s="516"/>
      <c r="F136" s="516"/>
      <c r="G136" s="516"/>
      <c r="H136" s="516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15"/>
      <c r="B138" s="515"/>
      <c r="C138" s="515"/>
      <c r="D138" s="515"/>
      <c r="E138" s="515"/>
      <c r="F138" s="515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16"/>
      <c r="E195" s="516"/>
      <c r="F195" s="516"/>
      <c r="G195" s="516"/>
      <c r="H195" s="516"/>
    </row>
    <row r="196" spans="1:8" ht="12.75">
      <c r="A196" s="46"/>
      <c r="B196" s="130"/>
      <c r="C196" s="48"/>
      <c r="D196" s="516"/>
      <c r="E196" s="516"/>
      <c r="F196" s="516"/>
      <c r="G196" s="516"/>
      <c r="H196" s="516"/>
    </row>
    <row r="197" spans="1:8" ht="12.75">
      <c r="A197" s="46"/>
      <c r="B197" s="130"/>
      <c r="C197" s="48"/>
      <c r="D197" s="516"/>
      <c r="E197" s="516"/>
      <c r="F197" s="516"/>
      <c r="G197" s="516"/>
      <c r="H197" s="516"/>
    </row>
    <row r="198" spans="1:8" ht="12.75">
      <c r="A198" s="46"/>
      <c r="B198" s="130"/>
      <c r="C198" s="48"/>
      <c r="D198" s="516"/>
      <c r="E198" s="516"/>
      <c r="F198" s="516"/>
      <c r="G198" s="516"/>
      <c r="H198" s="516"/>
    </row>
    <row r="199" spans="1:8" ht="12.75">
      <c r="A199" s="46"/>
      <c r="B199" s="130"/>
      <c r="C199" s="48"/>
      <c r="D199" s="131"/>
      <c r="E199" s="131"/>
      <c r="F199" s="516"/>
      <c r="G199" s="516"/>
      <c r="H199" s="516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15"/>
      <c r="B201" s="515"/>
      <c r="C201" s="515"/>
      <c r="D201" s="515"/>
      <c r="E201" s="515"/>
      <c r="F201" s="515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16"/>
      <c r="E257" s="516"/>
      <c r="F257" s="516"/>
      <c r="G257" s="516"/>
      <c r="H257" s="516"/>
    </row>
    <row r="258" spans="1:8" ht="12.75">
      <c r="A258" s="46"/>
      <c r="B258" s="130"/>
      <c r="C258" s="48"/>
      <c r="D258" s="516"/>
      <c r="E258" s="516"/>
      <c r="F258" s="516"/>
      <c r="G258" s="516"/>
      <c r="H258" s="516"/>
    </row>
    <row r="259" spans="1:8" ht="12.75">
      <c r="A259" s="46"/>
      <c r="B259" s="130"/>
      <c r="C259" s="48"/>
      <c r="D259" s="516"/>
      <c r="E259" s="516"/>
      <c r="F259" s="516"/>
      <c r="G259" s="516"/>
      <c r="H259" s="516"/>
    </row>
    <row r="260" spans="1:8" ht="12.75">
      <c r="A260" s="46"/>
      <c r="B260" s="130"/>
      <c r="C260" s="48"/>
      <c r="D260" s="516"/>
      <c r="E260" s="516"/>
      <c r="F260" s="516"/>
      <c r="G260" s="516"/>
      <c r="H260" s="516"/>
    </row>
    <row r="261" spans="1:10" ht="12.75">
      <c r="A261" s="46"/>
      <c r="B261" s="130"/>
      <c r="C261" s="48"/>
      <c r="D261" s="131"/>
      <c r="E261" s="131"/>
      <c r="F261" s="516"/>
      <c r="G261" s="516"/>
      <c r="H261" s="516"/>
      <c r="J261" s="58"/>
    </row>
    <row r="262" spans="1:8" ht="12.75">
      <c r="A262" s="46"/>
      <c r="B262" s="130"/>
      <c r="C262" s="48"/>
      <c r="D262" s="131"/>
      <c r="E262" s="131"/>
      <c r="F262" s="516"/>
      <c r="G262" s="516"/>
      <c r="H262" s="516"/>
    </row>
    <row r="263" spans="1:8" ht="12.75">
      <c r="A263" s="46"/>
      <c r="B263" s="130"/>
      <c r="C263" s="48"/>
      <c r="D263" s="131"/>
      <c r="E263" s="131"/>
      <c r="F263" s="516"/>
      <c r="G263" s="516"/>
      <c r="H263" s="516"/>
    </row>
    <row r="264" spans="1:8" ht="12.75">
      <c r="A264" s="46"/>
      <c r="B264" s="130"/>
      <c r="C264" s="48"/>
      <c r="D264" s="131"/>
      <c r="E264" s="131"/>
      <c r="F264" s="516"/>
      <c r="G264" s="516"/>
      <c r="H264" s="516"/>
    </row>
    <row r="265" spans="1:8" ht="12.75">
      <c r="A265" s="46"/>
      <c r="B265" s="130"/>
      <c r="C265" s="48"/>
      <c r="D265" s="131"/>
      <c r="E265" s="131"/>
      <c r="F265" s="516"/>
      <c r="G265" s="516"/>
      <c r="H265" s="516"/>
    </row>
    <row r="266" spans="1:8" ht="12.75">
      <c r="A266" s="46"/>
      <c r="B266" s="130"/>
      <c r="C266" s="48"/>
      <c r="D266" s="131"/>
      <c r="E266" s="131"/>
      <c r="F266" s="516"/>
      <c r="G266" s="516"/>
      <c r="H266" s="516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15"/>
      <c r="B268" s="515"/>
      <c r="C268" s="515"/>
      <c r="D268" s="515"/>
      <c r="E268" s="515"/>
      <c r="F268" s="515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16"/>
      <c r="E324" s="516"/>
      <c r="F324" s="516"/>
      <c r="G324" s="516"/>
      <c r="H324" s="516"/>
    </row>
    <row r="325" spans="1:8" ht="12.75">
      <c r="A325" s="46"/>
      <c r="B325" s="130"/>
      <c r="C325" s="48"/>
      <c r="D325" s="516"/>
      <c r="E325" s="516"/>
      <c r="F325" s="516"/>
      <c r="G325" s="516"/>
      <c r="H325" s="516"/>
    </row>
    <row r="326" spans="1:8" ht="12.75">
      <c r="A326" s="46"/>
      <c r="B326" s="130"/>
      <c r="C326" s="48"/>
      <c r="D326" s="516"/>
      <c r="E326" s="516"/>
      <c r="F326" s="516"/>
      <c r="G326" s="516"/>
      <c r="H326" s="516"/>
    </row>
    <row r="327" spans="1:8" ht="12.75">
      <c r="A327" s="46"/>
      <c r="B327" s="130"/>
      <c r="C327" s="48"/>
      <c r="D327" s="131"/>
      <c r="E327" s="131"/>
      <c r="F327" s="516"/>
      <c r="G327" s="516"/>
      <c r="H327" s="516"/>
    </row>
    <row r="328" spans="1:8" ht="12.75">
      <c r="A328" s="46"/>
      <c r="B328" s="130"/>
      <c r="C328" s="48"/>
      <c r="D328" s="131"/>
      <c r="E328" s="131"/>
      <c r="F328" s="516"/>
      <c r="G328" s="516"/>
      <c r="H328" s="516"/>
    </row>
    <row r="329" spans="1:8" ht="12.75">
      <c r="A329" s="46"/>
      <c r="B329" s="130"/>
      <c r="C329" s="48"/>
      <c r="D329" s="131"/>
      <c r="E329" s="131"/>
      <c r="F329" s="516"/>
      <c r="G329" s="516"/>
      <c r="H329" s="516"/>
    </row>
    <row r="330" spans="1:8" ht="12.75">
      <c r="A330" s="46"/>
      <c r="B330" s="130"/>
      <c r="C330" s="48"/>
      <c r="D330" s="131"/>
      <c r="E330" s="131"/>
      <c r="F330" s="516"/>
      <c r="G330" s="516"/>
      <c r="H330" s="516"/>
    </row>
    <row r="331" spans="1:8" ht="12.75">
      <c r="A331" s="46"/>
      <c r="B331" s="130"/>
      <c r="C331" s="48"/>
      <c r="D331" s="131"/>
      <c r="E331" s="131"/>
      <c r="F331" s="516"/>
      <c r="G331" s="516"/>
      <c r="H331" s="516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15"/>
      <c r="B333" s="515"/>
      <c r="C333" s="515"/>
      <c r="D333" s="515"/>
      <c r="E333" s="515"/>
      <c r="F333" s="515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17"/>
      <c r="B6" s="517"/>
      <c r="C6" s="517"/>
      <c r="D6" s="517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17"/>
      <c r="B55" s="517"/>
      <c r="C55" s="517"/>
      <c r="D55" s="517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18"/>
      <c r="D100" s="518"/>
    </row>
    <row r="101" spans="1:4" ht="12.75">
      <c r="A101" s="128"/>
      <c r="B101" s="128"/>
      <c r="C101" s="518"/>
      <c r="D101" s="518"/>
    </row>
    <row r="102" spans="1:4" ht="12.75">
      <c r="A102" s="128"/>
      <c r="B102" s="128"/>
      <c r="C102" s="518"/>
      <c r="D102" s="518"/>
    </row>
    <row r="103" spans="1:4" ht="12.75">
      <c r="A103" s="128"/>
      <c r="B103" s="128"/>
      <c r="C103" s="518"/>
      <c r="D103" s="518"/>
    </row>
    <row r="104" spans="1:4" ht="12.75">
      <c r="A104" s="128"/>
      <c r="B104" s="128"/>
      <c r="C104" s="518"/>
      <c r="D104" s="518"/>
    </row>
    <row r="105" spans="1:4" ht="8.25" customHeight="1">
      <c r="A105" s="128"/>
      <c r="B105" s="128"/>
      <c r="C105" s="128"/>
      <c r="D105" s="128"/>
    </row>
    <row r="106" spans="1:4" ht="12.75">
      <c r="A106" s="517"/>
      <c r="B106" s="517"/>
      <c r="C106" s="517"/>
      <c r="D106" s="517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2013-10-29T11:21:05Z</cp:lastPrinted>
  <dcterms:created xsi:type="dcterms:W3CDTF">1999-01-01T01:30:47Z</dcterms:created>
  <dcterms:modified xsi:type="dcterms:W3CDTF">2013-11-27T08:09:20Z</dcterms:modified>
  <cp:category/>
  <cp:version/>
  <cp:contentType/>
  <cp:contentStatus/>
</cp:coreProperties>
</file>